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9開排課\科目表\"/>
    </mc:Choice>
  </mc:AlternateContent>
  <xr:revisionPtr revIDLastSave="0" documentId="13_ncr:1_{ED149A16-1AC8-445D-BD63-8CEFCD29C2E3}" xr6:coauthVersionLast="36" xr6:coauthVersionMax="36" xr10:uidLastSave="{00000000-0000-0000-0000-000000000000}"/>
  <bookViews>
    <workbookView xWindow="0" yWindow="0" windowWidth="28800" windowHeight="11205" xr2:uid="{00000000-000D-0000-FFFF-FFFF00000000}"/>
  </bookViews>
  <sheets>
    <sheet name="四技" sheetId="1" r:id="rId1"/>
    <sheet name="碩士班" sheetId="2" r:id="rId2"/>
    <sheet name="在職碩" sheetId="3" r:id="rId3"/>
  </sheets>
  <definedNames>
    <definedName name="_xlnm.Print_Area" localSheetId="0">四技!$A$1:$AO$43</definedName>
    <definedName name="_xlnm.Print_Area" localSheetId="2">在職碩!$A$1:$R$25</definedName>
    <definedName name="_xlnm.Print_Area" localSheetId="1">碩士班!$A$1:$R$29</definedName>
  </definedNames>
  <calcPr calcId="191029"/>
</workbook>
</file>

<file path=xl/calcChain.xml><?xml version="1.0" encoding="utf-8"?>
<calcChain xmlns="http://schemas.openxmlformats.org/spreadsheetml/2006/main">
  <c r="I20" i="3" l="1"/>
  <c r="H20" i="3"/>
  <c r="Q20" i="3" l="1"/>
  <c r="M20" i="3"/>
  <c r="E20" i="3"/>
  <c r="E21" i="3" l="1"/>
  <c r="D21" i="3"/>
  <c r="R20" i="3"/>
  <c r="Q21" i="3"/>
  <c r="P20" i="3"/>
  <c r="P21" i="3" s="1"/>
  <c r="M21" i="3"/>
  <c r="L20" i="3"/>
  <c r="L21" i="3" s="1"/>
  <c r="I21" i="3"/>
  <c r="H21" i="3"/>
  <c r="D20" i="3"/>
  <c r="Q10" i="3"/>
  <c r="P10" i="3"/>
  <c r="M10" i="3"/>
  <c r="L10" i="3"/>
  <c r="I10" i="3"/>
  <c r="H10" i="3"/>
  <c r="R6" i="3" s="1"/>
  <c r="E10" i="3"/>
  <c r="D10" i="3"/>
  <c r="L25" i="2"/>
  <c r="I25" i="2"/>
  <c r="E25" i="2"/>
  <c r="Q24" i="2"/>
  <c r="Q25" i="2" s="1"/>
  <c r="P24" i="2"/>
  <c r="P25" i="2" s="1"/>
  <c r="M24" i="2"/>
  <c r="M25" i="2" s="1"/>
  <c r="L24" i="2"/>
  <c r="I24" i="2"/>
  <c r="H24" i="2"/>
  <c r="H25" i="2" s="1"/>
  <c r="E24" i="2"/>
  <c r="D24" i="2"/>
  <c r="Q10" i="2"/>
  <c r="P10" i="2"/>
  <c r="M10" i="2"/>
  <c r="L10" i="2"/>
  <c r="I10" i="2"/>
  <c r="H10" i="2"/>
  <c r="R6" i="2" s="1"/>
  <c r="E10" i="2"/>
  <c r="D10" i="2"/>
  <c r="AD36" i="1"/>
  <c r="AD38" i="1" s="1"/>
  <c r="AO34" i="1"/>
  <c r="AO37" i="1" s="1"/>
  <c r="AN34" i="1"/>
  <c r="AN37" i="1" s="1"/>
  <c r="AJ34" i="1"/>
  <c r="AJ37" i="1" s="1"/>
  <c r="AI34" i="1"/>
  <c r="AI37" i="1" s="1"/>
  <c r="AE34" i="1"/>
  <c r="AE37" i="1" s="1"/>
  <c r="AD34" i="1"/>
  <c r="AD37" i="1" s="1"/>
  <c r="Z34" i="1"/>
  <c r="Z37" i="1" s="1"/>
  <c r="Y34" i="1"/>
  <c r="Y37" i="1" s="1"/>
  <c r="U34" i="1"/>
  <c r="U37" i="1" s="1"/>
  <c r="T34" i="1"/>
  <c r="T37" i="1" s="1"/>
  <c r="P34" i="1"/>
  <c r="P37" i="1" s="1"/>
  <c r="O34" i="1"/>
  <c r="O37" i="1" s="1"/>
  <c r="K34" i="1"/>
  <c r="K37" i="1" s="1"/>
  <c r="J34" i="1"/>
  <c r="J37" i="1" s="1"/>
  <c r="F34" i="1"/>
  <c r="F37" i="1" s="1"/>
  <c r="E34" i="1"/>
  <c r="E37" i="1" s="1"/>
  <c r="AO22" i="1"/>
  <c r="AN22" i="1"/>
  <c r="AJ22" i="1"/>
  <c r="AI22" i="1"/>
  <c r="AE22" i="1"/>
  <c r="AD22" i="1"/>
  <c r="Z22" i="1"/>
  <c r="Y22" i="1"/>
  <c r="U22" i="1"/>
  <c r="T22" i="1"/>
  <c r="P22" i="1"/>
  <c r="O22" i="1"/>
  <c r="K22" i="1"/>
  <c r="J22" i="1"/>
  <c r="F22" i="1"/>
  <c r="E22" i="1"/>
  <c r="AO13" i="1"/>
  <c r="AO36" i="1" s="1"/>
  <c r="AN13" i="1"/>
  <c r="AN36" i="1" s="1"/>
  <c r="AM13" i="1"/>
  <c r="AL13" i="1"/>
  <c r="AK13" i="1"/>
  <c r="AJ13" i="1"/>
  <c r="AJ36" i="1" s="1"/>
  <c r="AI13" i="1"/>
  <c r="AI36" i="1" s="1"/>
  <c r="AH13" i="1"/>
  <c r="AG13" i="1"/>
  <c r="AF13" i="1"/>
  <c r="AE13" i="1"/>
  <c r="AD13" i="1"/>
  <c r="AC13" i="1"/>
  <c r="AB13" i="1"/>
  <c r="AA13" i="1"/>
  <c r="Z13" i="1"/>
  <c r="Z36" i="1" s="1"/>
  <c r="Y13" i="1"/>
  <c r="Y36" i="1" s="1"/>
  <c r="X13" i="1"/>
  <c r="W13" i="1"/>
  <c r="V13" i="1"/>
  <c r="U13" i="1"/>
  <c r="U36" i="1" s="1"/>
  <c r="U38" i="1" s="1"/>
  <c r="T13" i="1"/>
  <c r="S13" i="1"/>
  <c r="R13" i="1"/>
  <c r="Q13" i="1"/>
  <c r="P13" i="1"/>
  <c r="O13" i="1"/>
  <c r="O36" i="1" s="1"/>
  <c r="N13" i="1"/>
  <c r="M13" i="1"/>
  <c r="L13" i="1"/>
  <c r="K13" i="1"/>
  <c r="K36" i="1" s="1"/>
  <c r="J13" i="1"/>
  <c r="J36" i="1" s="1"/>
  <c r="I13" i="1"/>
  <c r="H13" i="1"/>
  <c r="G13" i="1"/>
  <c r="F13" i="1"/>
  <c r="F36" i="1" s="1"/>
  <c r="E13" i="1"/>
  <c r="E36" i="1" s="1"/>
  <c r="D13" i="1"/>
  <c r="R24" i="2" l="1"/>
  <c r="E38" i="1"/>
  <c r="Z38" i="1"/>
  <c r="Y38" i="1"/>
  <c r="O38" i="1"/>
  <c r="K38" i="1"/>
  <c r="P36" i="1"/>
  <c r="P38" i="1" s="1"/>
  <c r="AJ38" i="1"/>
  <c r="F38" i="1"/>
  <c r="AO38" i="1"/>
  <c r="AE36" i="1"/>
  <c r="AE38" i="1" s="1"/>
  <c r="T36" i="1"/>
  <c r="T38" i="1" s="1"/>
  <c r="B22" i="1"/>
  <c r="AN38" i="1"/>
  <c r="J38" i="1"/>
  <c r="R21" i="3"/>
  <c r="AI38" i="1"/>
  <c r="B34" i="1"/>
  <c r="D25" i="2"/>
  <c r="R25" i="2" s="1"/>
  <c r="B13" i="1"/>
  <c r="B35" i="1" l="1"/>
</calcChain>
</file>

<file path=xl/sharedStrings.xml><?xml version="1.0" encoding="utf-8"?>
<sst xmlns="http://schemas.openxmlformats.org/spreadsheetml/2006/main" count="463" uniqueCount="338">
  <si>
    <t>第一學年</t>
  </si>
  <si>
    <t>第二學年</t>
  </si>
  <si>
    <t>第三學年</t>
  </si>
  <si>
    <t>第四學年</t>
  </si>
  <si>
    <t>上學期</t>
  </si>
  <si>
    <t>下學期</t>
  </si>
  <si>
    <t>代碼</t>
  </si>
  <si>
    <t>科目</t>
  </si>
  <si>
    <t>組別</t>
  </si>
  <si>
    <t>學分</t>
  </si>
  <si>
    <t>時數</t>
  </si>
  <si>
    <t>時</t>
  </si>
  <si>
    <t>數</t>
  </si>
  <si>
    <t>校共同必修科目</t>
  </si>
  <si>
    <t>體育（一）</t>
  </si>
  <si>
    <t>體育（二）</t>
  </si>
  <si>
    <t>PE2021</t>
  </si>
  <si>
    <t>體育（三）</t>
  </si>
  <si>
    <t>體育（四）</t>
  </si>
  <si>
    <t>GBS030</t>
  </si>
  <si>
    <t>進階英文(一)</t>
  </si>
  <si>
    <t>通識課程（七）</t>
  </si>
  <si>
    <t>國文（一）</t>
  </si>
  <si>
    <t>國文（二）</t>
  </si>
  <si>
    <t>英文（一）</t>
  </si>
  <si>
    <t>英文（二）</t>
  </si>
  <si>
    <t>通識課程（五）</t>
  </si>
  <si>
    <t>進階英文(二)</t>
  </si>
  <si>
    <t>G00085</t>
  </si>
  <si>
    <t>通識教育講座</t>
  </si>
  <si>
    <t>英語聽講練習（二）</t>
  </si>
  <si>
    <t>通識課程（一）</t>
  </si>
  <si>
    <t>通識課程（三）</t>
  </si>
  <si>
    <t>通識課程（六）</t>
  </si>
  <si>
    <t>服務學習（一）</t>
  </si>
  <si>
    <t>服務學習（二）</t>
  </si>
  <si>
    <t>通識課程（二）</t>
  </si>
  <si>
    <t>通識課程（四）</t>
  </si>
  <si>
    <t>英語聽講練習（一）</t>
  </si>
  <si>
    <t>小計</t>
  </si>
  <si>
    <t>院必修</t>
  </si>
  <si>
    <t>資訊科技應用</t>
  </si>
  <si>
    <t>在地關懷實踐</t>
  </si>
  <si>
    <t>創新創業知能</t>
  </si>
  <si>
    <t>系專業必修科目</t>
  </si>
  <si>
    <t>LPR030</t>
  </si>
  <si>
    <t>休閒遊憩概論</t>
  </si>
  <si>
    <t>LPS050</t>
  </si>
  <si>
    <t>綠建築與生態社區</t>
  </si>
  <si>
    <t>LPS130</t>
  </si>
  <si>
    <t>統計學</t>
  </si>
  <si>
    <t>LPR130</t>
  </si>
  <si>
    <t>研究方法</t>
  </si>
  <si>
    <t>LPT060</t>
  </si>
  <si>
    <t>LPT301</t>
  </si>
  <si>
    <t>實務專題(一)</t>
  </si>
  <si>
    <t>LPU302</t>
  </si>
  <si>
    <t>實務專題(二)</t>
  </si>
  <si>
    <t>LPR170</t>
  </si>
  <si>
    <t>圖學與基本設計</t>
  </si>
  <si>
    <t>LPR190</t>
  </si>
  <si>
    <t>基地分析</t>
  </si>
  <si>
    <t>LPS070</t>
  </si>
  <si>
    <t>遊憩環境調查</t>
  </si>
  <si>
    <t>LPS030</t>
  </si>
  <si>
    <t>社區組織與運作</t>
  </si>
  <si>
    <t>LPU050</t>
  </si>
  <si>
    <t>生態旅遊與解說實務</t>
  </si>
  <si>
    <t>LPT040</t>
  </si>
  <si>
    <t>社區營造實務</t>
  </si>
  <si>
    <t>LPR110</t>
  </si>
  <si>
    <t>社區營造概論</t>
  </si>
  <si>
    <t>LPR200</t>
  </si>
  <si>
    <t>遊憩環境創意設計</t>
  </si>
  <si>
    <t>LPS080</t>
  </si>
  <si>
    <t>遊憩環境設計實務</t>
  </si>
  <si>
    <t>LPS100</t>
  </si>
  <si>
    <t>觀光行銷學</t>
  </si>
  <si>
    <t>LPT080</t>
  </si>
  <si>
    <t>社區設計</t>
  </si>
  <si>
    <t>LPT070</t>
  </si>
  <si>
    <t>休閒地理資訊系統</t>
  </si>
  <si>
    <t>LPR180</t>
  </si>
  <si>
    <t>台灣觀光資源概要</t>
  </si>
  <si>
    <t>LPR140</t>
  </si>
  <si>
    <t>休閒心理與行為</t>
  </si>
  <si>
    <t>LPS090</t>
  </si>
  <si>
    <t>文化創意產業</t>
  </si>
  <si>
    <t>LPT240</t>
  </si>
  <si>
    <t>遊憩活動規劃與管理</t>
  </si>
  <si>
    <t>LPS200</t>
  </si>
  <si>
    <t>校外實習(一)</t>
  </si>
  <si>
    <t>系專業選修科目</t>
  </si>
  <si>
    <t>LP0045</t>
  </si>
  <si>
    <t>電腦輔助設計</t>
  </si>
  <si>
    <t>LP0008</t>
  </si>
  <si>
    <t>LP0055</t>
  </si>
  <si>
    <t>LP0018</t>
  </si>
  <si>
    <t>LP0064</t>
  </si>
  <si>
    <t>LP0500</t>
  </si>
  <si>
    <t>LP0037</t>
  </si>
  <si>
    <t>休閒遊憩規劃案例分析</t>
  </si>
  <si>
    <t>LP0046</t>
  </si>
  <si>
    <t>景觀學概論</t>
  </si>
  <si>
    <t>LP0400</t>
  </si>
  <si>
    <t>休閒社會學</t>
  </si>
  <si>
    <t>LP0053</t>
  </si>
  <si>
    <t>3D數位建模</t>
  </si>
  <si>
    <t>LP0056</t>
  </si>
  <si>
    <t>LP0019</t>
  </si>
  <si>
    <t>景觀生態學</t>
  </si>
  <si>
    <t>LP0065</t>
  </si>
  <si>
    <t>LP0044</t>
  </si>
  <si>
    <t>節慶文化與活動設計</t>
  </si>
  <si>
    <t>LP0032</t>
  </si>
  <si>
    <t>LP0047</t>
  </si>
  <si>
    <t>非營利組織理念與經營</t>
  </si>
  <si>
    <t>LP0005</t>
  </si>
  <si>
    <t>公共空間與藝術</t>
  </si>
  <si>
    <t>LP0510</t>
  </si>
  <si>
    <t>休閒農業</t>
  </si>
  <si>
    <t>LP0013</t>
  </si>
  <si>
    <t>社區營造主題研討(一)</t>
  </si>
  <si>
    <t>LP0061</t>
  </si>
  <si>
    <t>LP0066</t>
  </si>
  <si>
    <t>土地使用計劃</t>
  </si>
  <si>
    <t>LP0067</t>
  </si>
  <si>
    <t>族群文化空間營造</t>
  </si>
  <si>
    <t>LP0072</t>
  </si>
  <si>
    <t>LP0048</t>
  </si>
  <si>
    <t>旅遊美感與美學</t>
  </si>
  <si>
    <t>環境倫理</t>
  </si>
  <si>
    <t>LP0810</t>
  </si>
  <si>
    <t>休閒節能與永續設計</t>
  </si>
  <si>
    <t>LP0057</t>
  </si>
  <si>
    <t>地方特色產業</t>
  </si>
  <si>
    <t>LP0062</t>
  </si>
  <si>
    <t>社區工作坊</t>
  </si>
  <si>
    <t>LP0024</t>
  </si>
  <si>
    <t>社區營造主題研討(二)</t>
  </si>
  <si>
    <t>LP0068</t>
  </si>
  <si>
    <t>LP0073</t>
  </si>
  <si>
    <t>文化空間之保存與利用</t>
  </si>
  <si>
    <t>環境教育</t>
  </si>
  <si>
    <t>LP0054</t>
  </si>
  <si>
    <t>休閒遊憩事業組織管理</t>
  </si>
  <si>
    <t>LP0058</t>
  </si>
  <si>
    <t>遊憩管理</t>
  </si>
  <si>
    <t>LP0063</t>
  </si>
  <si>
    <t>休閒活動危機管理</t>
  </si>
  <si>
    <t>LP0540</t>
  </si>
  <si>
    <t>閒置空間再利用</t>
  </si>
  <si>
    <t>LP0069</t>
  </si>
  <si>
    <t>LP0570</t>
  </si>
  <si>
    <t>都市觀光</t>
  </si>
  <si>
    <t>觀光日語(一)</t>
  </si>
  <si>
    <t>LP0059</t>
  </si>
  <si>
    <t>水域休憩暨環境規劃</t>
  </si>
  <si>
    <t>體適能</t>
  </si>
  <si>
    <t>LP0029</t>
  </si>
  <si>
    <t>會議策展實務</t>
  </si>
  <si>
    <t>LP0071</t>
  </si>
  <si>
    <t>民宿經營與管理</t>
  </si>
  <si>
    <t>LP0074</t>
  </si>
  <si>
    <t>休閒活動服務案例分析</t>
  </si>
  <si>
    <t>農產文化設計實務</t>
  </si>
  <si>
    <t>LP0051</t>
  </si>
  <si>
    <t>領隊導遊與實務</t>
  </si>
  <si>
    <t>LP0041</t>
  </si>
  <si>
    <t>LP0023</t>
  </si>
  <si>
    <t>餐食活動服務實務</t>
  </si>
  <si>
    <t>農業休閒場域實務</t>
  </si>
  <si>
    <t>LP0052</t>
  </si>
  <si>
    <t>導覽解說與國際禮儀</t>
  </si>
  <si>
    <t>LP0042</t>
  </si>
  <si>
    <t>LP0560</t>
  </si>
  <si>
    <t>遊程及活動策畫實務</t>
  </si>
  <si>
    <t>校外實習(二)</t>
  </si>
  <si>
    <t>總計</t>
  </si>
  <si>
    <t>軍訓(一)</t>
  </si>
  <si>
    <t>軍訓(二)</t>
  </si>
  <si>
    <t>軍訓(三)</t>
  </si>
  <si>
    <t>軍訓(四)</t>
  </si>
  <si>
    <t>必修</t>
  </si>
  <si>
    <t>選修</t>
  </si>
  <si>
    <t>合計</t>
  </si>
  <si>
    <t>備                 註</t>
  </si>
  <si>
    <r>
      <rPr>
        <sz val="8"/>
        <color rgb="FF000000"/>
        <rFont val="新細明體"/>
        <family val="1"/>
        <charset val="136"/>
      </rPr>
      <t>（2）</t>
    </r>
    <r>
      <rPr>
        <u/>
        <sz val="8"/>
        <color rgb="FF000000"/>
        <rFont val="新細明體"/>
        <family val="1"/>
        <charset val="136"/>
      </rPr>
      <t>最低畢業學分128學分，其中校共同必修科目29學分，院必修科目6學分，系定專業必修55學分，及選修至少38(含)學分以上。</t>
    </r>
  </si>
  <si>
    <t>（3）每學期修習學分最高為25學分，一至三年級最低為16學分，四年級最低為9學分。軍訓不列入畢業學分，亦不列入每學期最高修習學分認定，但可列入最低學分認定。</t>
  </si>
  <si>
    <r>
      <t>（4）本系學生可至外系選修相關課程並列入畢業學分。修習外系必修課程或本系所列之必修及選修課程，需經系務會議同意，該學期本系有開設之選修課不得至外系選修相同課程。且修習外系課程最多以</t>
    </r>
    <r>
      <rPr>
        <u/>
        <sz val="8"/>
        <color rgb="FF000000"/>
        <rFont val="新細明體"/>
        <family val="1"/>
        <charset val="136"/>
      </rPr>
      <t>12學分</t>
    </r>
    <r>
      <rPr>
        <sz val="8"/>
        <color rgb="FF000000"/>
        <rFont val="新細明體"/>
        <family val="1"/>
        <charset val="136"/>
      </rPr>
      <t>為限。</t>
    </r>
  </si>
  <si>
    <t>學年</t>
  </si>
  <si>
    <t>學期</t>
  </si>
  <si>
    <t>必修科目</t>
  </si>
  <si>
    <t>科目
代碼</t>
  </si>
  <si>
    <t>LRM001</t>
  </si>
  <si>
    <t>研究方法特論</t>
  </si>
  <si>
    <t>LRM002</t>
  </si>
  <si>
    <t>專題討論(一)</t>
  </si>
  <si>
    <t>LRM003</t>
  </si>
  <si>
    <t>專題討論(二)</t>
  </si>
  <si>
    <t>LRM004</t>
  </si>
  <si>
    <t>專題討論(三)</t>
  </si>
  <si>
    <t xml:space="preserve"> </t>
  </si>
  <si>
    <t>LRM005</t>
  </si>
  <si>
    <t>碩士論文(一)</t>
  </si>
  <si>
    <t>LRM006</t>
  </si>
  <si>
    <t>碩士論文(二)</t>
  </si>
  <si>
    <t>專業選修科目</t>
  </si>
  <si>
    <t>LRM007</t>
  </si>
  <si>
    <t>休閒遊憩特論</t>
  </si>
  <si>
    <t>LRM013</t>
  </si>
  <si>
    <t>遊憩環境定量評估研究</t>
  </si>
  <si>
    <t>LRM020</t>
  </si>
  <si>
    <t>LRM027</t>
  </si>
  <si>
    <t>休閒觀光行銷管理研究</t>
  </si>
  <si>
    <t>專業選修至少27學分</t>
  </si>
  <si>
    <t>LRM008</t>
  </si>
  <si>
    <t>社區營造特論</t>
  </si>
  <si>
    <t>LRM014</t>
  </si>
  <si>
    <t>高等統計學</t>
  </si>
  <si>
    <t>LRM021</t>
  </si>
  <si>
    <t>節慶活動規劃與管理研究</t>
  </si>
  <si>
    <t>LRM028</t>
  </si>
  <si>
    <t>休閒遊憩產業政策研究</t>
  </si>
  <si>
    <t>LRM009</t>
  </si>
  <si>
    <t>休閒產業與永續發展</t>
  </si>
  <si>
    <t>LRM016</t>
  </si>
  <si>
    <t>休閒創意產業研究</t>
  </si>
  <si>
    <t>LRM022</t>
  </si>
  <si>
    <t>社區組織運作研究</t>
  </si>
  <si>
    <t>LRM029</t>
  </si>
  <si>
    <t>休閒資源管理特論</t>
  </si>
  <si>
    <t>LRM010</t>
  </si>
  <si>
    <t>遊憩景觀特論</t>
  </si>
  <si>
    <t>LRM017</t>
  </si>
  <si>
    <t>休閒資源調查與規劃研究</t>
  </si>
  <si>
    <t>LRM023</t>
  </si>
  <si>
    <t>生態旅遊特論</t>
  </si>
  <si>
    <t>LRM030</t>
  </si>
  <si>
    <t>遊憩治療研究</t>
  </si>
  <si>
    <t>LRM011</t>
  </si>
  <si>
    <t>休閒社會學專論</t>
  </si>
  <si>
    <t>LRM018</t>
  </si>
  <si>
    <t>休閒教育研究</t>
  </si>
  <si>
    <t>LRM024</t>
  </si>
  <si>
    <t>觀光地理專論</t>
  </si>
  <si>
    <t>LRM031</t>
  </si>
  <si>
    <t>海洋暨濱岸休憩特論</t>
  </si>
  <si>
    <t>LRM012</t>
  </si>
  <si>
    <t>休閒文獻選讀及論文寫作</t>
  </si>
  <si>
    <t>LRM019</t>
  </si>
  <si>
    <t>休閒環境與空間規劃</t>
  </si>
  <si>
    <t>LRM025</t>
  </si>
  <si>
    <t>遊憩環境衝突與管理</t>
  </si>
  <si>
    <t>LRM032</t>
  </si>
  <si>
    <t>社會結構與區域結構</t>
  </si>
  <si>
    <t>LRM015</t>
  </si>
  <si>
    <t>休閒心理與行為研究</t>
  </si>
  <si>
    <t>LRM034</t>
  </si>
  <si>
    <t>書報討論</t>
  </si>
  <si>
    <t>LRM026</t>
  </si>
  <si>
    <t>景觀生態學特論</t>
  </si>
  <si>
    <t>LRM033</t>
  </si>
  <si>
    <t>文化景觀與社會</t>
  </si>
  <si>
    <t>研究資料分析特論</t>
  </si>
  <si>
    <t>備註</t>
  </si>
  <si>
    <t>◎本所最低畢業學分36學分，其中專業必修9學分(含畢業論文6學分)。</t>
  </si>
  <si>
    <t>◎修習外所課程，至多承認6學分計入畢業選修學分</t>
  </si>
  <si>
    <t>休憩理論與實務</t>
  </si>
  <si>
    <t>休閒農業實務與研究</t>
  </si>
  <si>
    <t>休閒遊憩環境規劃設計</t>
  </si>
  <si>
    <t>休閒遊憩產業經營管理</t>
  </si>
  <si>
    <t>專業選修至少24學分</t>
  </si>
  <si>
    <t>水域休憩經營管理</t>
  </si>
  <si>
    <t>遊憩環境資源經營管理</t>
  </si>
  <si>
    <t>休憩書報討論</t>
  </si>
  <si>
    <t>地方與文創影像</t>
  </si>
  <si>
    <t>團隊分工與組織</t>
  </si>
  <si>
    <t>專案計劃管理</t>
  </si>
  <si>
    <t>激勵與領導</t>
  </si>
  <si>
    <t>休閒環境設計特論</t>
  </si>
  <si>
    <t>休閒環境規劃特論</t>
  </si>
  <si>
    <t>非營利組織管理</t>
  </si>
  <si>
    <t>生態旅遊理論與實務</t>
  </si>
  <si>
    <t>社區休閒產業發展理論與實務</t>
  </si>
  <si>
    <t>地區行銷</t>
  </si>
  <si>
    <t>城鄉觀光營造</t>
  </si>
  <si>
    <t>休閒遊憩統計</t>
  </si>
  <si>
    <t>休閒遊憩行為研究</t>
  </si>
  <si>
    <t>質性研究方法</t>
  </si>
  <si>
    <t>閒置空間營造特論</t>
  </si>
  <si>
    <t>◎本所最低畢業學分36學分，其中專業必修12學分(含畢業論文6學分)。</t>
  </si>
  <si>
    <t>上學期</t>
    <phoneticPr fontId="15" type="noConversion"/>
  </si>
  <si>
    <t>遊憩環境規劃實務</t>
    <phoneticPr fontId="15" type="noConversion"/>
  </si>
  <si>
    <t>遊憩環境主題研討</t>
    <phoneticPr fontId="15" type="noConversion"/>
  </si>
  <si>
    <t>遊憩分析實務</t>
    <phoneticPr fontId="15" type="noConversion"/>
  </si>
  <si>
    <t>智慧遊憩理論與實務</t>
    <phoneticPr fontId="15" type="noConversion"/>
  </si>
  <si>
    <t>觀光遊憩氣候變遷特論</t>
    <phoneticPr fontId="15" type="noConversion"/>
  </si>
  <si>
    <t>3D數位模擬</t>
    <phoneticPr fontId="15" type="noConversion"/>
  </si>
  <si>
    <t>休閒環境與空間專論</t>
    <phoneticPr fontId="15" type="noConversion"/>
  </si>
  <si>
    <t>無人機航拍實務與應用</t>
    <phoneticPr fontId="15" type="noConversion"/>
  </si>
  <si>
    <t xml:space="preserve">國立虎尾科技大學 休閒遊憩系 四技課程科目表 [110學年]         </t>
    <phoneticPr fontId="15" type="noConversion"/>
  </si>
  <si>
    <t>國立虎尾科技大學       休閒遊憩碩士在職專班     課程科目表[110學年]</t>
    <phoneticPr fontId="15" type="noConversion"/>
  </si>
  <si>
    <t>國立虎尾科技大學       休閒遊憩系碩士班課程科目表[110學年]</t>
    <phoneticPr fontId="15" type="noConversion"/>
  </si>
  <si>
    <t xml:space="preserve">        </t>
    <phoneticPr fontId="15" type="noConversion"/>
  </si>
  <si>
    <t>附件一</t>
    <phoneticPr fontId="15" type="noConversion"/>
  </si>
  <si>
    <t>◎修習外所課程，至多承認6學分計入畢業選修學分</t>
    <phoneticPr fontId="15" type="noConversion"/>
  </si>
  <si>
    <t>◎外籍生修習外所課程，至多承認12學分(僅限選修全英文課程)計入畢業選修學分</t>
    <phoneticPr fontId="15" type="noConversion"/>
  </si>
  <si>
    <t>景觀植物學</t>
    <phoneticPr fontId="15" type="noConversion"/>
  </si>
  <si>
    <t>城鄉規劃概論</t>
    <phoneticPr fontId="15" type="noConversion"/>
  </si>
  <si>
    <t>環境教育教材教法</t>
    <phoneticPr fontId="15" type="noConversion"/>
  </si>
  <si>
    <t>空間創意設計</t>
    <phoneticPr fontId="15" type="noConversion"/>
  </si>
  <si>
    <t>景觀工程</t>
    <phoneticPr fontId="15" type="noConversion"/>
  </si>
  <si>
    <t>餐飲管理</t>
    <phoneticPr fontId="15" type="noConversion"/>
  </si>
  <si>
    <t>觀光日語(二)</t>
    <phoneticPr fontId="15" type="noConversion"/>
  </si>
  <si>
    <t>地方文化創意實作</t>
    <phoneticPr fontId="15" type="noConversion"/>
  </si>
  <si>
    <t>農業社區營造實務</t>
    <phoneticPr fontId="15" type="noConversion"/>
  </si>
  <si>
    <t>文獻導讀</t>
    <phoneticPr fontId="15" type="noConversion"/>
  </si>
  <si>
    <t>飲食文化</t>
    <phoneticPr fontId="15" type="noConversion"/>
  </si>
  <si>
    <t>遊憩環境設計監測</t>
    <phoneticPr fontId="15" type="noConversion"/>
  </si>
  <si>
    <t>菜單設計</t>
    <phoneticPr fontId="15" type="noConversion"/>
  </si>
  <si>
    <t>景觀風水</t>
    <phoneticPr fontId="15" type="noConversion"/>
  </si>
  <si>
    <t>城鄉景觀營造政策</t>
    <phoneticPr fontId="15" type="noConversion"/>
  </si>
  <si>
    <t>策展空間設計實務</t>
    <phoneticPr fontId="15" type="noConversion"/>
  </si>
  <si>
    <t>第二外國語(一)</t>
    <phoneticPr fontId="15" type="noConversion"/>
  </si>
  <si>
    <t>休閒產業政策與評估</t>
    <phoneticPr fontId="15" type="noConversion"/>
  </si>
  <si>
    <t>社區營造案例分析</t>
    <phoneticPr fontId="15" type="noConversion"/>
  </si>
  <si>
    <t>農村發展規劃</t>
    <phoneticPr fontId="15" type="noConversion"/>
  </si>
  <si>
    <t>休閒治療</t>
    <phoneticPr fontId="15" type="noConversion"/>
  </si>
  <si>
    <t>觀光行政與法規</t>
    <phoneticPr fontId="15" type="noConversion"/>
  </si>
  <si>
    <t>第二外國語(二)</t>
    <phoneticPr fontId="15" type="noConversion"/>
  </si>
  <si>
    <r>
      <t>（1）</t>
    </r>
    <r>
      <rPr>
        <u/>
        <sz val="8"/>
        <color rgb="FF000000"/>
        <rFont val="新細明體"/>
        <family val="1"/>
        <charset val="136"/>
      </rPr>
      <t>110學年度入學適用，1100421 109學年度第二學期第一次系課程委員會  通過。</t>
    </r>
    <phoneticPr fontId="15" type="noConversion"/>
  </si>
  <si>
    <t>(110學年度入學適用)
1100421 109學年度第二學期第一次系課程委員會 通過</t>
    <phoneticPr fontId="15" type="noConversion"/>
  </si>
  <si>
    <t>（1）110學年度入學適用，1090421 109學年度第二學期第一次系課程委員會 通過。</t>
    <phoneticPr fontId="15" type="noConversion"/>
  </si>
  <si>
    <t>永續觀光(全英授課)</t>
    <phoneticPr fontId="15" type="noConversion"/>
  </si>
  <si>
    <t>公園遊憩行銷與管理(全英授課)</t>
    <phoneticPr fontId="15" type="noConversion"/>
  </si>
  <si>
    <t>文化景觀與休閒遊憩</t>
    <phoneticPr fontId="15" type="noConversion"/>
  </si>
  <si>
    <t>（5）全民國防教育軍事訓練課程、護理不列入畢業學分。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</si>
</sst>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 &quot;;[Red]&quot;(&quot;0&quot;)&quot;"/>
    <numFmt numFmtId="177" formatCode="m&quot;月&quot;d&quot;日&quot;"/>
  </numFmts>
  <fonts count="37" x14ac:knownFonts="1"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6"/>
      <color rgb="FF000000"/>
      <name val="新細明體"/>
      <family val="1"/>
      <charset val="136"/>
    </font>
    <font>
      <sz val="5"/>
      <color rgb="FF000000"/>
      <name val="新細明體"/>
      <family val="1"/>
      <charset val="136"/>
    </font>
    <font>
      <sz val="6"/>
      <color rgb="FF000000"/>
      <name val="標楷體"/>
      <family val="4"/>
      <charset val="136"/>
    </font>
    <font>
      <sz val="5"/>
      <color rgb="FF000000"/>
      <name val="標楷體"/>
      <family val="4"/>
      <charset val="136"/>
    </font>
    <font>
      <u/>
      <sz val="6"/>
      <color rgb="FF000000"/>
      <name val="標楷體"/>
      <family val="4"/>
      <charset val="136"/>
    </font>
    <font>
      <u/>
      <sz val="4"/>
      <color rgb="FF000000"/>
      <name val="標楷體"/>
      <family val="4"/>
      <charset val="136"/>
    </font>
    <font>
      <sz val="4"/>
      <color rgb="FF000000"/>
      <name val="標楷體"/>
      <family val="4"/>
      <charset val="136"/>
    </font>
    <font>
      <u/>
      <sz val="5"/>
      <color rgb="FF000000"/>
      <name val="標楷體"/>
      <family val="4"/>
      <charset val="136"/>
    </font>
    <font>
      <i/>
      <u/>
      <sz val="5"/>
      <color rgb="FF000000"/>
      <name val="標楷體"/>
      <family val="4"/>
      <charset val="136"/>
    </font>
    <font>
      <sz val="8"/>
      <color rgb="FF000000"/>
      <name val="新細明體"/>
      <family val="1"/>
      <charset val="136"/>
    </font>
    <font>
      <u/>
      <sz val="8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u/>
      <sz val="10"/>
      <color rgb="FF000000"/>
      <name val="新細明體"/>
      <family val="1"/>
      <charset val="136"/>
    </font>
    <font>
      <sz val="5"/>
      <color theme="1"/>
      <name val="標楷體"/>
      <family val="4"/>
      <charset val="136"/>
    </font>
    <font>
      <u/>
      <sz val="5"/>
      <color theme="1"/>
      <name val="標楷體"/>
      <family val="4"/>
      <charset val="136"/>
    </font>
    <font>
      <sz val="5"/>
      <color theme="1"/>
      <name val="新細明體"/>
      <family val="1"/>
      <charset val="136"/>
    </font>
    <font>
      <sz val="6"/>
      <color theme="1"/>
      <name val="標楷體"/>
      <family val="4"/>
      <charset val="136"/>
    </font>
    <font>
      <sz val="6"/>
      <color theme="1"/>
      <name val="新細明體"/>
      <family val="1"/>
      <charset val="136"/>
    </font>
    <font>
      <u/>
      <sz val="5"/>
      <color theme="1"/>
      <name val="新細明體"/>
      <family val="1"/>
      <charset val="136"/>
    </font>
    <font>
      <u/>
      <sz val="6"/>
      <color theme="1"/>
      <name val="標楷體"/>
      <family val="4"/>
      <charset val="136"/>
    </font>
    <font>
      <u/>
      <sz val="6"/>
      <color theme="1"/>
      <name val="新細明體"/>
      <family val="1"/>
      <charset val="136"/>
    </font>
    <font>
      <i/>
      <sz val="5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4"/>
      <color rgb="FF333333"/>
      <name val="Arial"/>
      <family val="2"/>
    </font>
    <font>
      <sz val="12"/>
      <color rgb="FF333333"/>
      <name val="Arial"/>
      <family val="2"/>
    </font>
    <font>
      <sz val="12"/>
      <color rgb="FF333333"/>
      <name val="微軟正黑體"/>
      <family val="2"/>
      <charset val="136"/>
    </font>
    <font>
      <sz val="6"/>
      <name val="標楷體"/>
      <family val="4"/>
      <charset val="136"/>
    </font>
    <font>
      <sz val="10"/>
      <name val="標楷體"/>
      <family val="4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D9D9D9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4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0" fillId="2" borderId="42" xfId="0" applyFill="1" applyBorder="1">
      <alignment vertical="center"/>
    </xf>
    <xf numFmtId="0" fontId="12" fillId="0" borderId="1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6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13" xfId="0" applyFont="1" applyBorder="1" applyAlignment="1">
      <alignment vertical="center" wrapText="1"/>
    </xf>
    <xf numFmtId="176" fontId="17" fillId="0" borderId="13" xfId="0" applyNumberFormat="1" applyFont="1" applyBorder="1" applyAlignment="1">
      <alignment horizontal="center" vertical="center" wrapText="1"/>
    </xf>
    <xf numFmtId="0" fontId="17" fillId="0" borderId="13" xfId="0" applyFont="1" applyFill="1" applyBorder="1" applyAlignment="1">
      <alignment vertical="center" wrapText="1"/>
    </xf>
    <xf numFmtId="176" fontId="17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center" vertical="center" wrapText="1"/>
    </xf>
    <xf numFmtId="177" fontId="6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7" fillId="0" borderId="28" xfId="0" applyFont="1" applyBorder="1" applyAlignment="1">
      <alignment vertical="center" wrapText="1"/>
    </xf>
    <xf numFmtId="0" fontId="17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49" fontId="23" fillId="0" borderId="13" xfId="0" applyNumberFormat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center" wrapText="1"/>
    </xf>
    <xf numFmtId="0" fontId="20" fillId="0" borderId="34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25" fillId="0" borderId="38" xfId="0" applyFont="1" applyFill="1" applyBorder="1" applyAlignment="1">
      <alignment horizontal="left" vertical="center" wrapText="1"/>
    </xf>
    <xf numFmtId="0" fontId="26" fillId="0" borderId="39" xfId="0" applyFont="1" applyFill="1" applyBorder="1" applyAlignment="1">
      <alignment horizontal="left" vertical="center" wrapText="1"/>
    </xf>
    <xf numFmtId="0" fontId="27" fillId="0" borderId="39" xfId="0" applyFont="1" applyFill="1" applyBorder="1" applyAlignment="1">
      <alignment horizontal="left" vertical="center" wrapText="1"/>
    </xf>
    <xf numFmtId="0" fontId="27" fillId="0" borderId="52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0" fontId="26" fillId="0" borderId="1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8" fillId="0" borderId="5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8" fillId="0" borderId="54" xfId="0" applyFont="1" applyFill="1" applyBorder="1" applyAlignment="1">
      <alignment horizontal="left" vertical="center" wrapText="1"/>
    </xf>
    <xf numFmtId="0" fontId="24" fillId="0" borderId="41" xfId="0" applyFont="1" applyFill="1" applyBorder="1" applyAlignment="1">
      <alignment horizontal="left" vertical="center" wrapText="1"/>
    </xf>
    <xf numFmtId="0" fontId="23" fillId="0" borderId="50" xfId="0" applyFont="1" applyFill="1" applyBorder="1" applyAlignment="1">
      <alignment horizontal="left" vertical="center"/>
    </xf>
    <xf numFmtId="0" fontId="24" fillId="0" borderId="50" xfId="0" applyFont="1" applyFill="1" applyBorder="1" applyAlignment="1">
      <alignment horizontal="left" vertical="center"/>
    </xf>
    <xf numFmtId="0" fontId="24" fillId="0" borderId="53" xfId="0" applyFont="1" applyFill="1" applyBorder="1" applyAlignment="1">
      <alignment horizontal="left" vertical="center"/>
    </xf>
    <xf numFmtId="0" fontId="22" fillId="0" borderId="57" xfId="0" applyFont="1" applyFill="1" applyBorder="1" applyAlignment="1">
      <alignment horizontal="left" vertical="center" wrapText="1"/>
    </xf>
    <xf numFmtId="0" fontId="23" fillId="0" borderId="55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left" vertical="center" wrapText="1"/>
    </xf>
    <xf numFmtId="0" fontId="24" fillId="0" borderId="29" xfId="0" applyFont="1" applyFill="1" applyBorder="1" applyAlignment="1">
      <alignment horizontal="left" vertical="center" wrapText="1"/>
    </xf>
    <xf numFmtId="0" fontId="20" fillId="0" borderId="51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vertical="center" wrapText="1"/>
    </xf>
    <xf numFmtId="0" fontId="30" fillId="0" borderId="58" xfId="0" applyFont="1" applyBorder="1" applyAlignment="1">
      <alignment vertical="center" wrapTex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5" fillId="0" borderId="59" xfId="0" applyFont="1" applyFill="1" applyBorder="1" applyAlignment="1">
      <alignment horizontal="left" vertical="center" wrapText="1"/>
    </xf>
    <xf numFmtId="0" fontId="22" fillId="0" borderId="60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left" vertical="center" wrapText="1"/>
    </xf>
    <xf numFmtId="0" fontId="6" fillId="2" borderId="61" xfId="0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left" vertical="center" wrapText="1"/>
    </xf>
    <xf numFmtId="0" fontId="23" fillId="0" borderId="33" xfId="0" applyFont="1" applyFill="1" applyBorder="1" applyAlignment="1">
      <alignment horizontal="left" vertical="center" wrapText="1"/>
    </xf>
    <xf numFmtId="0" fontId="6" fillId="2" borderId="62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/>
    </xf>
    <xf numFmtId="0" fontId="33" fillId="0" borderId="50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3" xfId="0" applyFont="1" applyFill="1" applyBorder="1" applyAlignment="1">
      <alignment vertical="center" wrapText="1"/>
    </xf>
    <xf numFmtId="0" fontId="34" fillId="0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7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0" fillId="2" borderId="45" xfId="0" applyFill="1" applyBorder="1">
      <alignment vertical="center"/>
    </xf>
    <xf numFmtId="0" fontId="0" fillId="2" borderId="35" xfId="0" applyFill="1" applyBorder="1">
      <alignment vertic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46" xfId="0" applyFill="1" applyBorder="1">
      <alignment vertical="center"/>
    </xf>
    <xf numFmtId="0" fontId="0" fillId="2" borderId="11" xfId="0" applyFill="1" applyBorder="1">
      <alignment vertical="center"/>
    </xf>
    <xf numFmtId="0" fontId="3" fillId="2" borderId="35" xfId="0" applyFont="1" applyFill="1" applyBorder="1" applyAlignment="1">
      <alignment horizontal="left" vertical="center" wrapText="1"/>
    </xf>
    <xf numFmtId="0" fontId="0" fillId="2" borderId="47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0" xfId="0" applyFill="1">
      <alignment vertical="center"/>
    </xf>
    <xf numFmtId="0" fontId="13" fillId="2" borderId="48" xfId="0" applyFont="1" applyFill="1" applyBorder="1" applyAlignment="1">
      <alignment horizontal="left" vertical="center" wrapText="1"/>
    </xf>
    <xf numFmtId="0" fontId="13" fillId="3" borderId="4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3" fillId="4" borderId="49" xfId="0" applyFont="1" applyFill="1" applyBorder="1" applyAlignment="1">
      <alignment horizontal="right" vertical="center" wrapText="1"/>
    </xf>
    <xf numFmtId="0" fontId="17" fillId="0" borderId="13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top" wrapText="1"/>
    </xf>
    <xf numFmtId="0" fontId="19" fillId="5" borderId="13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vertical="top" wrapText="1"/>
    </xf>
    <xf numFmtId="0" fontId="3" fillId="5" borderId="49" xfId="0" applyFont="1" applyFill="1" applyBorder="1" applyAlignment="1">
      <alignment horizontal="right" vertical="center" wrapText="1"/>
    </xf>
    <xf numFmtId="49" fontId="35" fillId="2" borderId="0" xfId="0" applyNumberFormat="1" applyFont="1" applyFill="1" applyAlignment="1">
      <alignment horizontal="left" vertical="center"/>
    </xf>
    <xf numFmtId="0" fontId="36" fillId="0" borderId="13" xfId="0" applyFont="1" applyFill="1" applyBorder="1" applyAlignment="1">
      <alignment vertical="top" wrapText="1"/>
    </xf>
  </cellXfs>
  <cellStyles count="1">
    <cellStyle name="一般" xfId="0" builtinId="0" customBuiltin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2"/>
  <sheetViews>
    <sheetView tabSelected="1" zoomScale="130" zoomScaleNormal="130" workbookViewId="0">
      <selection activeCell="B43" sqref="B43:AO43"/>
    </sheetView>
  </sheetViews>
  <sheetFormatPr defaultRowHeight="16.5" x14ac:dyDescent="0.25"/>
  <cols>
    <col min="1" max="1" width="2.125" style="3" customWidth="1"/>
    <col min="2" max="2" width="3.625" style="4" customWidth="1"/>
    <col min="3" max="3" width="9.25" style="5" customWidth="1"/>
    <col min="4" max="5" width="1.625" style="3" customWidth="1"/>
    <col min="6" max="6" width="1.75" style="3" customWidth="1"/>
    <col min="7" max="7" width="4.875" style="4" customWidth="1"/>
    <col min="8" max="8" width="9.75" style="5" customWidth="1"/>
    <col min="9" max="11" width="1.625" style="3" customWidth="1"/>
    <col min="12" max="12" width="3.625" style="4" customWidth="1"/>
    <col min="13" max="13" width="8.625" style="5" customWidth="1"/>
    <col min="14" max="16" width="1.625" style="3" customWidth="1"/>
    <col min="17" max="17" width="3.625" style="4" customWidth="1"/>
    <col min="18" max="18" width="8.625" style="5" customWidth="1"/>
    <col min="19" max="21" width="1.625" style="3" customWidth="1"/>
    <col min="22" max="22" width="3.625" style="4" customWidth="1"/>
    <col min="23" max="23" width="8.625" style="5" customWidth="1"/>
    <col min="24" max="26" width="1.625" style="3" customWidth="1"/>
    <col min="27" max="27" width="3.625" style="4" customWidth="1"/>
    <col min="28" max="28" width="8.625" style="5" customWidth="1"/>
    <col min="29" max="31" width="1.625" style="3" customWidth="1"/>
    <col min="32" max="32" width="3.625" style="4" customWidth="1"/>
    <col min="33" max="33" width="8.625" style="5" customWidth="1"/>
    <col min="34" max="36" width="1.625" style="3" customWidth="1"/>
    <col min="37" max="37" width="3.625" style="4" customWidth="1"/>
    <col min="38" max="38" width="8.625" style="5" customWidth="1"/>
    <col min="39" max="41" width="1.625" style="3" customWidth="1"/>
    <col min="42" max="42" width="1.375" style="1" customWidth="1"/>
    <col min="43" max="43" width="9" style="1" customWidth="1"/>
    <col min="44" max="16384" width="9" style="1"/>
  </cols>
  <sheetData>
    <row r="1" spans="1:52" ht="19.5" customHeight="1" thickTop="1" x14ac:dyDescent="0.25">
      <c r="A1" s="238" t="s">
        <v>301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40" t="s">
        <v>305</v>
      </c>
      <c r="AM1" s="239"/>
      <c r="AN1" s="239"/>
      <c r="AO1" s="241"/>
    </row>
    <row r="2" spans="1:52" ht="12.75" customHeight="1" thickBot="1" x14ac:dyDescent="0.3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</row>
    <row r="3" spans="1:52" s="2" customFormat="1" ht="15" customHeight="1" thickTop="1" thickBot="1" x14ac:dyDescent="0.3">
      <c r="A3" s="237" t="s">
        <v>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 t="s">
        <v>1</v>
      </c>
      <c r="M3" s="237"/>
      <c r="N3" s="237"/>
      <c r="O3" s="237"/>
      <c r="P3" s="237"/>
      <c r="Q3" s="237"/>
      <c r="R3" s="237"/>
      <c r="S3" s="237"/>
      <c r="T3" s="237"/>
      <c r="U3" s="237"/>
      <c r="V3" s="237" t="s">
        <v>2</v>
      </c>
      <c r="W3" s="237"/>
      <c r="X3" s="237"/>
      <c r="Y3" s="237"/>
      <c r="Z3" s="237"/>
      <c r="AA3" s="237"/>
      <c r="AB3" s="237"/>
      <c r="AC3" s="237"/>
      <c r="AD3" s="237"/>
      <c r="AE3" s="237"/>
      <c r="AF3" s="237" t="s">
        <v>3</v>
      </c>
      <c r="AG3" s="237"/>
      <c r="AH3" s="237"/>
      <c r="AI3" s="237"/>
      <c r="AJ3" s="237"/>
      <c r="AK3" s="237"/>
      <c r="AL3" s="237"/>
      <c r="AM3" s="237"/>
      <c r="AN3" s="237"/>
      <c r="AO3" s="237"/>
      <c r="AQ3" s="3"/>
      <c r="AR3" s="3"/>
      <c r="AS3" s="3"/>
      <c r="AT3" s="4"/>
      <c r="AU3" s="5"/>
      <c r="AW3" s="3"/>
      <c r="AX3" s="3"/>
      <c r="AY3" s="4"/>
      <c r="AZ3" s="5"/>
    </row>
    <row r="4" spans="1:52" s="2" customFormat="1" ht="15" customHeight="1" thickBot="1" x14ac:dyDescent="0.3">
      <c r="A4" s="250" t="s">
        <v>292</v>
      </c>
      <c r="B4" s="250"/>
      <c r="C4" s="250"/>
      <c r="D4" s="250"/>
      <c r="E4" s="250"/>
      <c r="F4" s="250"/>
      <c r="G4" s="243" t="s">
        <v>5</v>
      </c>
      <c r="H4" s="243"/>
      <c r="I4" s="243"/>
      <c r="J4" s="243"/>
      <c r="K4" s="243"/>
      <c r="L4" s="242" t="s">
        <v>4</v>
      </c>
      <c r="M4" s="242"/>
      <c r="N4" s="242"/>
      <c r="O4" s="242"/>
      <c r="P4" s="242"/>
      <c r="Q4" s="243" t="s">
        <v>5</v>
      </c>
      <c r="R4" s="243"/>
      <c r="S4" s="243"/>
      <c r="T4" s="243"/>
      <c r="U4" s="243"/>
      <c r="V4" s="242" t="s">
        <v>4</v>
      </c>
      <c r="W4" s="242"/>
      <c r="X4" s="242"/>
      <c r="Y4" s="242"/>
      <c r="Z4" s="242"/>
      <c r="AA4" s="243" t="s">
        <v>5</v>
      </c>
      <c r="AB4" s="243"/>
      <c r="AC4" s="243"/>
      <c r="AD4" s="243"/>
      <c r="AE4" s="243"/>
      <c r="AF4" s="242" t="s">
        <v>4</v>
      </c>
      <c r="AG4" s="242"/>
      <c r="AH4" s="242"/>
      <c r="AI4" s="242"/>
      <c r="AJ4" s="242"/>
      <c r="AK4" s="243" t="s">
        <v>5</v>
      </c>
      <c r="AL4" s="243"/>
      <c r="AM4" s="243"/>
      <c r="AN4" s="243"/>
      <c r="AO4" s="243"/>
      <c r="AQ4" s="3"/>
      <c r="AR4" s="3"/>
      <c r="AS4" s="3"/>
      <c r="AT4" s="4"/>
      <c r="AU4" s="5"/>
      <c r="AV4" s="3"/>
      <c r="AW4" s="3"/>
      <c r="AX4" s="3"/>
      <c r="AY4" s="4"/>
      <c r="AZ4" s="5"/>
    </row>
    <row r="5" spans="1:52" ht="15" customHeight="1" thickBot="1" x14ac:dyDescent="0.3">
      <c r="A5" s="244"/>
      <c r="B5" s="245" t="s">
        <v>6</v>
      </c>
      <c r="C5" s="246" t="s">
        <v>7</v>
      </c>
      <c r="D5" s="246" t="s">
        <v>8</v>
      </c>
      <c r="E5" s="246" t="s">
        <v>9</v>
      </c>
      <c r="F5" s="247" t="s">
        <v>10</v>
      </c>
      <c r="G5" s="248" t="s">
        <v>6</v>
      </c>
      <c r="H5" s="249" t="s">
        <v>7</v>
      </c>
      <c r="I5" s="249" t="s">
        <v>8</v>
      </c>
      <c r="J5" s="249" t="s">
        <v>9</v>
      </c>
      <c r="K5" s="6" t="s">
        <v>11</v>
      </c>
      <c r="L5" s="252" t="s">
        <v>6</v>
      </c>
      <c r="M5" s="249" t="s">
        <v>7</v>
      </c>
      <c r="N5" s="249" t="s">
        <v>8</v>
      </c>
      <c r="O5" s="249" t="s">
        <v>9</v>
      </c>
      <c r="P5" s="253" t="s">
        <v>10</v>
      </c>
      <c r="Q5" s="254" t="s">
        <v>6</v>
      </c>
      <c r="R5" s="249" t="s">
        <v>7</v>
      </c>
      <c r="S5" s="249" t="s">
        <v>8</v>
      </c>
      <c r="T5" s="249" t="s">
        <v>9</v>
      </c>
      <c r="U5" s="251" t="s">
        <v>10</v>
      </c>
      <c r="V5" s="252" t="s">
        <v>6</v>
      </c>
      <c r="W5" s="249" t="s">
        <v>7</v>
      </c>
      <c r="X5" s="249" t="s">
        <v>8</v>
      </c>
      <c r="Y5" s="249" t="s">
        <v>9</v>
      </c>
      <c r="Z5" s="253" t="s">
        <v>10</v>
      </c>
      <c r="AA5" s="254" t="s">
        <v>6</v>
      </c>
      <c r="AB5" s="249" t="s">
        <v>7</v>
      </c>
      <c r="AC5" s="249" t="s">
        <v>8</v>
      </c>
      <c r="AD5" s="249" t="s">
        <v>9</v>
      </c>
      <c r="AE5" s="251" t="s">
        <v>10</v>
      </c>
      <c r="AF5" s="252" t="s">
        <v>6</v>
      </c>
      <c r="AG5" s="249" t="s">
        <v>7</v>
      </c>
      <c r="AH5" s="249" t="s">
        <v>8</v>
      </c>
      <c r="AI5" s="249" t="s">
        <v>9</v>
      </c>
      <c r="AJ5" s="253" t="s">
        <v>10</v>
      </c>
      <c r="AK5" s="254" t="s">
        <v>6</v>
      </c>
      <c r="AL5" s="249" t="s">
        <v>7</v>
      </c>
      <c r="AM5" s="249" t="s">
        <v>8</v>
      </c>
      <c r="AN5" s="249" t="s">
        <v>9</v>
      </c>
      <c r="AO5" s="251" t="s">
        <v>10</v>
      </c>
      <c r="AQ5" s="3"/>
      <c r="AR5" s="3"/>
      <c r="AS5" s="3"/>
      <c r="AT5" s="4"/>
      <c r="AU5" s="5"/>
      <c r="AV5" s="3"/>
      <c r="AW5" s="3"/>
      <c r="AX5" s="3"/>
      <c r="AY5" s="4"/>
      <c r="AZ5" s="5"/>
    </row>
    <row r="6" spans="1:52" ht="15" customHeight="1" x14ac:dyDescent="0.25">
      <c r="A6" s="244"/>
      <c r="B6" s="245"/>
      <c r="C6" s="246"/>
      <c r="D6" s="246"/>
      <c r="E6" s="246"/>
      <c r="F6" s="247"/>
      <c r="G6" s="248"/>
      <c r="H6" s="249"/>
      <c r="I6" s="249"/>
      <c r="J6" s="249"/>
      <c r="K6" s="7" t="s">
        <v>12</v>
      </c>
      <c r="L6" s="252"/>
      <c r="M6" s="249"/>
      <c r="N6" s="249"/>
      <c r="O6" s="249"/>
      <c r="P6" s="253"/>
      <c r="Q6" s="254"/>
      <c r="R6" s="249"/>
      <c r="S6" s="249"/>
      <c r="T6" s="249"/>
      <c r="U6" s="251"/>
      <c r="V6" s="252"/>
      <c r="W6" s="249"/>
      <c r="X6" s="249"/>
      <c r="Y6" s="249"/>
      <c r="Z6" s="253"/>
      <c r="AA6" s="254"/>
      <c r="AB6" s="249"/>
      <c r="AC6" s="249"/>
      <c r="AD6" s="249"/>
      <c r="AE6" s="251"/>
      <c r="AF6" s="252"/>
      <c r="AG6" s="249"/>
      <c r="AH6" s="249"/>
      <c r="AI6" s="249"/>
      <c r="AJ6" s="253"/>
      <c r="AK6" s="254"/>
      <c r="AL6" s="249"/>
      <c r="AM6" s="249"/>
      <c r="AN6" s="249"/>
      <c r="AO6" s="251"/>
    </row>
    <row r="7" spans="1:52" ht="15" customHeight="1" x14ac:dyDescent="0.25">
      <c r="A7" s="255" t="s">
        <v>13</v>
      </c>
      <c r="B7" s="50"/>
      <c r="C7" s="67" t="s">
        <v>14</v>
      </c>
      <c r="D7" s="67"/>
      <c r="E7" s="67">
        <v>0</v>
      </c>
      <c r="F7" s="68">
        <v>2</v>
      </c>
      <c r="G7" s="8"/>
      <c r="H7" s="9" t="s">
        <v>15</v>
      </c>
      <c r="I7" s="9"/>
      <c r="J7" s="9">
        <v>0</v>
      </c>
      <c r="K7" s="7">
        <v>2</v>
      </c>
      <c r="L7" s="10" t="s">
        <v>16</v>
      </c>
      <c r="M7" s="9" t="s">
        <v>17</v>
      </c>
      <c r="N7" s="9"/>
      <c r="O7" s="9">
        <v>0</v>
      </c>
      <c r="P7" s="11">
        <v>2</v>
      </c>
      <c r="Q7" s="10"/>
      <c r="R7" s="9" t="s">
        <v>18</v>
      </c>
      <c r="S7" s="9"/>
      <c r="T7" s="9">
        <v>0</v>
      </c>
      <c r="U7" s="7">
        <v>2</v>
      </c>
      <c r="V7" s="10" t="s">
        <v>19</v>
      </c>
      <c r="W7" s="9" t="s">
        <v>20</v>
      </c>
      <c r="X7" s="9"/>
      <c r="Y7" s="9">
        <v>2</v>
      </c>
      <c r="Z7" s="11">
        <v>2</v>
      </c>
      <c r="AA7" s="10"/>
      <c r="AB7" s="12" t="s">
        <v>21</v>
      </c>
      <c r="AC7" s="12"/>
      <c r="AD7" s="12">
        <v>2</v>
      </c>
      <c r="AE7" s="13">
        <v>2</v>
      </c>
      <c r="AF7" s="10"/>
      <c r="AH7" s="9"/>
      <c r="AJ7" s="11"/>
      <c r="AK7" s="10"/>
      <c r="AL7" s="9"/>
      <c r="AM7" s="9"/>
      <c r="AN7" s="9"/>
      <c r="AO7" s="7"/>
    </row>
    <row r="8" spans="1:52" ht="15" customHeight="1" x14ac:dyDescent="0.25">
      <c r="A8" s="255"/>
      <c r="B8" s="50"/>
      <c r="C8" s="67" t="s">
        <v>22</v>
      </c>
      <c r="D8" s="67"/>
      <c r="E8" s="67">
        <v>2</v>
      </c>
      <c r="F8" s="68">
        <v>2</v>
      </c>
      <c r="G8" s="8"/>
      <c r="H8" s="9" t="s">
        <v>23</v>
      </c>
      <c r="I8" s="9"/>
      <c r="J8" s="9">
        <v>2</v>
      </c>
      <c r="K8" s="7">
        <v>2</v>
      </c>
      <c r="L8" s="10"/>
      <c r="M8" s="9" t="s">
        <v>24</v>
      </c>
      <c r="N8" s="9"/>
      <c r="O8" s="9">
        <v>2</v>
      </c>
      <c r="P8" s="11">
        <v>2</v>
      </c>
      <c r="Q8" s="10"/>
      <c r="R8" s="9" t="s">
        <v>25</v>
      </c>
      <c r="S8" s="9"/>
      <c r="T8" s="9">
        <v>2</v>
      </c>
      <c r="U8" s="7">
        <v>2</v>
      </c>
      <c r="V8" s="14"/>
      <c r="W8" s="15" t="s">
        <v>26</v>
      </c>
      <c r="X8" s="12"/>
      <c r="Y8" s="12">
        <v>2</v>
      </c>
      <c r="Z8" s="16">
        <v>2</v>
      </c>
      <c r="AA8" s="10"/>
      <c r="AB8" s="5" t="s">
        <v>27</v>
      </c>
      <c r="AC8" s="9"/>
      <c r="AD8" s="9">
        <v>2</v>
      </c>
      <c r="AE8" s="7">
        <v>2</v>
      </c>
      <c r="AF8" s="10"/>
      <c r="AG8" s="9"/>
      <c r="AH8" s="9"/>
      <c r="AI8" s="9"/>
      <c r="AJ8" s="11"/>
      <c r="AK8" s="10"/>
      <c r="AL8" s="9"/>
      <c r="AM8" s="9"/>
      <c r="AN8" s="9"/>
      <c r="AO8" s="7"/>
    </row>
    <row r="9" spans="1:52" ht="15" customHeight="1" x14ac:dyDescent="0.25">
      <c r="A9" s="255"/>
      <c r="B9" s="50" t="s">
        <v>28</v>
      </c>
      <c r="C9" s="131" t="s">
        <v>29</v>
      </c>
      <c r="D9" s="80"/>
      <c r="E9" s="80">
        <v>1</v>
      </c>
      <c r="F9" s="81">
        <v>2</v>
      </c>
      <c r="G9" s="8"/>
      <c r="H9" s="17" t="s">
        <v>30</v>
      </c>
      <c r="I9" s="9"/>
      <c r="J9" s="9">
        <v>1</v>
      </c>
      <c r="K9" s="7">
        <v>2</v>
      </c>
      <c r="L9" s="18"/>
      <c r="M9" s="12" t="s">
        <v>31</v>
      </c>
      <c r="N9" s="12"/>
      <c r="O9" s="12">
        <v>2</v>
      </c>
      <c r="P9" s="16">
        <v>2</v>
      </c>
      <c r="Q9" s="10"/>
      <c r="R9" s="15" t="s">
        <v>32</v>
      </c>
      <c r="S9" s="12"/>
      <c r="T9" s="12">
        <v>2</v>
      </c>
      <c r="U9" s="13">
        <v>2</v>
      </c>
      <c r="V9" s="10"/>
      <c r="W9" s="12" t="s">
        <v>33</v>
      </c>
      <c r="X9" s="12"/>
      <c r="Y9" s="12">
        <v>2</v>
      </c>
      <c r="Z9" s="16">
        <v>2</v>
      </c>
      <c r="AA9" s="10"/>
      <c r="AB9" s="19"/>
      <c r="AC9" s="9"/>
      <c r="AD9" s="9"/>
      <c r="AE9" s="7"/>
      <c r="AF9" s="10"/>
      <c r="AG9" s="9"/>
      <c r="AH9" s="9"/>
      <c r="AI9" s="9"/>
      <c r="AJ9" s="11"/>
      <c r="AK9" s="10"/>
      <c r="AL9" s="9"/>
      <c r="AM9" s="9"/>
      <c r="AN9" s="9"/>
      <c r="AO9" s="7"/>
    </row>
    <row r="10" spans="1:52" ht="15" customHeight="1" x14ac:dyDescent="0.25">
      <c r="A10" s="255"/>
      <c r="B10" s="50"/>
      <c r="C10" s="67" t="s">
        <v>34</v>
      </c>
      <c r="D10" s="67"/>
      <c r="E10" s="67">
        <v>0</v>
      </c>
      <c r="F10" s="68">
        <v>2</v>
      </c>
      <c r="G10" s="8"/>
      <c r="H10" s="9" t="s">
        <v>35</v>
      </c>
      <c r="I10" s="9"/>
      <c r="J10" s="9">
        <v>0</v>
      </c>
      <c r="K10" s="7">
        <v>2</v>
      </c>
      <c r="L10" s="10"/>
      <c r="M10" s="12" t="s">
        <v>36</v>
      </c>
      <c r="N10" s="12"/>
      <c r="O10" s="12">
        <v>2</v>
      </c>
      <c r="P10" s="16">
        <v>2</v>
      </c>
      <c r="Q10" s="10"/>
      <c r="R10" s="12" t="s">
        <v>37</v>
      </c>
      <c r="S10" s="12"/>
      <c r="T10" s="12">
        <v>2</v>
      </c>
      <c r="U10" s="13">
        <v>2</v>
      </c>
      <c r="V10" s="10"/>
      <c r="W10" s="9"/>
      <c r="X10" s="9"/>
      <c r="Y10" s="9"/>
      <c r="Z10" s="11"/>
      <c r="AA10" s="10"/>
      <c r="AB10" s="9"/>
      <c r="AC10" s="9"/>
      <c r="AD10" s="9"/>
      <c r="AE10" s="7"/>
      <c r="AF10" s="10"/>
      <c r="AG10" s="9"/>
      <c r="AH10" s="9"/>
      <c r="AI10" s="9"/>
      <c r="AJ10" s="11"/>
      <c r="AK10" s="10"/>
      <c r="AL10" s="9"/>
      <c r="AM10" s="9"/>
      <c r="AN10" s="9"/>
      <c r="AO10" s="7"/>
    </row>
    <row r="11" spans="1:52" ht="15" customHeight="1" x14ac:dyDescent="0.25">
      <c r="A11" s="255"/>
      <c r="B11" s="50"/>
      <c r="C11" s="132" t="s">
        <v>38</v>
      </c>
      <c r="D11" s="67"/>
      <c r="E11" s="67">
        <v>1</v>
      </c>
      <c r="F11" s="68">
        <v>2</v>
      </c>
      <c r="G11" s="8"/>
      <c r="H11" s="17"/>
      <c r="I11" s="9"/>
      <c r="J11" s="9"/>
      <c r="K11" s="7"/>
      <c r="L11" s="10"/>
      <c r="M11" s="9"/>
      <c r="N11" s="9"/>
      <c r="O11" s="9"/>
      <c r="P11" s="11"/>
      <c r="Q11" s="10"/>
      <c r="R11" s="9"/>
      <c r="S11" s="9"/>
      <c r="T11" s="9"/>
      <c r="U11" s="7"/>
      <c r="V11" s="10"/>
      <c r="W11" s="9"/>
      <c r="X11" s="9"/>
      <c r="Y11" s="9"/>
      <c r="Z11" s="11"/>
      <c r="AA11" s="10"/>
      <c r="AB11" s="9"/>
      <c r="AC11" s="9"/>
      <c r="AD11" s="9"/>
      <c r="AE11" s="7"/>
      <c r="AF11" s="10"/>
      <c r="AG11" s="9"/>
      <c r="AH11" s="9"/>
      <c r="AI11" s="9"/>
      <c r="AJ11" s="11"/>
      <c r="AK11" s="10"/>
      <c r="AL11" s="9"/>
      <c r="AM11" s="9"/>
      <c r="AN11" s="9"/>
      <c r="AO11" s="7"/>
    </row>
    <row r="12" spans="1:52" ht="15" customHeight="1" x14ac:dyDescent="0.25">
      <c r="A12" s="255"/>
      <c r="B12" s="50"/>
      <c r="C12" s="67"/>
      <c r="D12" s="67"/>
      <c r="E12" s="67"/>
      <c r="F12" s="68"/>
      <c r="G12" s="8"/>
      <c r="H12" s="17"/>
      <c r="I12" s="9"/>
      <c r="J12" s="9"/>
      <c r="K12" s="7"/>
      <c r="L12" s="10"/>
      <c r="M12" s="9"/>
      <c r="N12" s="9"/>
      <c r="O12" s="9"/>
      <c r="P12" s="11"/>
      <c r="Q12" s="10"/>
      <c r="R12" s="9"/>
      <c r="S12" s="9"/>
      <c r="T12" s="9"/>
      <c r="U12" s="7"/>
      <c r="V12" s="10"/>
      <c r="W12" s="9"/>
      <c r="X12" s="9"/>
      <c r="Y12" s="9"/>
      <c r="Z12" s="11"/>
      <c r="AA12" s="10"/>
      <c r="AB12" s="9"/>
      <c r="AC12" s="9"/>
      <c r="AD12" s="9"/>
      <c r="AE12" s="7"/>
      <c r="AF12" s="10"/>
      <c r="AG12" s="9"/>
      <c r="AH12" s="9"/>
      <c r="AI12" s="9"/>
      <c r="AJ12" s="11"/>
      <c r="AK12" s="10"/>
      <c r="AL12" s="9"/>
      <c r="AM12" s="9"/>
      <c r="AN12" s="9"/>
      <c r="AO12" s="7"/>
      <c r="AR12"/>
      <c r="AS12"/>
      <c r="AT12"/>
      <c r="AU12"/>
      <c r="AV12"/>
      <c r="AW12"/>
    </row>
    <row r="13" spans="1:52" ht="15" customHeight="1" thickBot="1" x14ac:dyDescent="0.3">
      <c r="A13" s="69" t="s">
        <v>39</v>
      </c>
      <c r="B13" s="133">
        <f>SUM(E13,J13,O13,T13,Y13,AD13,AI13,AN13)</f>
        <v>29</v>
      </c>
      <c r="C13" s="71"/>
      <c r="D13" s="71">
        <f t="shared" ref="D13:AO13" si="0">SUM(D7:D12)</f>
        <v>0</v>
      </c>
      <c r="E13" s="71">
        <f t="shared" si="0"/>
        <v>4</v>
      </c>
      <c r="F13" s="72">
        <f t="shared" si="0"/>
        <v>10</v>
      </c>
      <c r="G13" s="20">
        <f t="shared" si="0"/>
        <v>0</v>
      </c>
      <c r="H13" s="21">
        <f t="shared" si="0"/>
        <v>0</v>
      </c>
      <c r="I13" s="21">
        <f t="shared" si="0"/>
        <v>0</v>
      </c>
      <c r="J13" s="21">
        <f t="shared" si="0"/>
        <v>3</v>
      </c>
      <c r="K13" s="22">
        <f t="shared" si="0"/>
        <v>8</v>
      </c>
      <c r="L13" s="20">
        <f t="shared" si="0"/>
        <v>0</v>
      </c>
      <c r="M13" s="21">
        <f t="shared" si="0"/>
        <v>0</v>
      </c>
      <c r="N13" s="21">
        <f t="shared" si="0"/>
        <v>0</v>
      </c>
      <c r="O13" s="21">
        <f t="shared" si="0"/>
        <v>6</v>
      </c>
      <c r="P13" s="23">
        <f t="shared" si="0"/>
        <v>8</v>
      </c>
      <c r="Q13" s="20">
        <f t="shared" si="0"/>
        <v>0</v>
      </c>
      <c r="R13" s="21">
        <f t="shared" si="0"/>
        <v>0</v>
      </c>
      <c r="S13" s="21">
        <f t="shared" si="0"/>
        <v>0</v>
      </c>
      <c r="T13" s="21">
        <f t="shared" si="0"/>
        <v>6</v>
      </c>
      <c r="U13" s="22">
        <f t="shared" si="0"/>
        <v>8</v>
      </c>
      <c r="V13" s="20">
        <f t="shared" si="0"/>
        <v>0</v>
      </c>
      <c r="W13" s="21">
        <f t="shared" si="0"/>
        <v>0</v>
      </c>
      <c r="X13" s="21">
        <f t="shared" si="0"/>
        <v>0</v>
      </c>
      <c r="Y13" s="21">
        <f t="shared" si="0"/>
        <v>6</v>
      </c>
      <c r="Z13" s="23">
        <f t="shared" si="0"/>
        <v>6</v>
      </c>
      <c r="AA13" s="20">
        <f t="shared" si="0"/>
        <v>0</v>
      </c>
      <c r="AB13" s="21">
        <f t="shared" si="0"/>
        <v>0</v>
      </c>
      <c r="AC13" s="21">
        <f t="shared" si="0"/>
        <v>0</v>
      </c>
      <c r="AD13" s="21">
        <f t="shared" si="0"/>
        <v>4</v>
      </c>
      <c r="AE13" s="22">
        <f t="shared" si="0"/>
        <v>4</v>
      </c>
      <c r="AF13" s="20">
        <f t="shared" si="0"/>
        <v>0</v>
      </c>
      <c r="AG13" s="21">
        <f t="shared" si="0"/>
        <v>0</v>
      </c>
      <c r="AH13" s="21">
        <f t="shared" si="0"/>
        <v>0</v>
      </c>
      <c r="AI13" s="21">
        <f t="shared" si="0"/>
        <v>0</v>
      </c>
      <c r="AJ13" s="23">
        <f t="shared" si="0"/>
        <v>0</v>
      </c>
      <c r="AK13" s="20">
        <f t="shared" si="0"/>
        <v>0</v>
      </c>
      <c r="AL13" s="21">
        <f t="shared" si="0"/>
        <v>0</v>
      </c>
      <c r="AM13" s="21">
        <f t="shared" si="0"/>
        <v>0</v>
      </c>
      <c r="AN13" s="21">
        <f t="shared" si="0"/>
        <v>0</v>
      </c>
      <c r="AO13" s="22">
        <f t="shared" si="0"/>
        <v>0</v>
      </c>
      <c r="AR13"/>
      <c r="AS13"/>
      <c r="AT13"/>
      <c r="AU13"/>
      <c r="AV13"/>
      <c r="AW13"/>
    </row>
    <row r="14" spans="1:52" ht="15" customHeight="1" thickTop="1" thickBot="1" x14ac:dyDescent="0.3">
      <c r="A14" s="134" t="s">
        <v>40</v>
      </c>
      <c r="B14" s="135">
        <v>6</v>
      </c>
      <c r="C14" s="25"/>
      <c r="D14" s="25"/>
      <c r="E14" s="25"/>
      <c r="F14" s="28"/>
      <c r="G14" s="24"/>
      <c r="H14" s="25" t="s">
        <v>41</v>
      </c>
      <c r="I14" s="25"/>
      <c r="J14" s="25">
        <v>2</v>
      </c>
      <c r="K14" s="26">
        <v>2</v>
      </c>
      <c r="L14" s="27"/>
      <c r="M14" s="25" t="s">
        <v>42</v>
      </c>
      <c r="N14" s="25"/>
      <c r="O14" s="25">
        <v>2</v>
      </c>
      <c r="P14" s="28">
        <v>2</v>
      </c>
      <c r="Q14" s="27"/>
      <c r="R14" s="29" t="s">
        <v>43</v>
      </c>
      <c r="S14" s="30"/>
      <c r="T14" s="30">
        <v>2</v>
      </c>
      <c r="U14" s="31">
        <v>2</v>
      </c>
      <c r="V14" s="27"/>
      <c r="W14" s="25"/>
      <c r="X14" s="25"/>
      <c r="Y14" s="25"/>
      <c r="Z14" s="28"/>
      <c r="AA14" s="34"/>
      <c r="AB14" s="32"/>
      <c r="AC14" s="32"/>
      <c r="AD14" s="32"/>
      <c r="AE14" s="35"/>
      <c r="AF14" s="34"/>
      <c r="AG14" s="32"/>
      <c r="AH14" s="32"/>
      <c r="AI14" s="32"/>
      <c r="AJ14" s="33"/>
      <c r="AK14" s="34"/>
      <c r="AL14" s="32"/>
      <c r="AM14" s="36"/>
      <c r="AN14" s="36"/>
      <c r="AO14" s="37"/>
      <c r="AR14"/>
      <c r="AS14"/>
      <c r="AT14"/>
      <c r="AU14"/>
      <c r="AV14"/>
      <c r="AW14"/>
    </row>
    <row r="15" spans="1:52" ht="15" customHeight="1" thickTop="1" x14ac:dyDescent="0.25">
      <c r="A15" s="38"/>
      <c r="B15" s="39"/>
      <c r="C15" s="40"/>
      <c r="D15" s="40"/>
      <c r="E15" s="40"/>
      <c r="F15" s="41"/>
      <c r="G15" s="42"/>
      <c r="H15" s="43"/>
      <c r="I15" s="43"/>
      <c r="J15" s="43"/>
      <c r="K15" s="44"/>
      <c r="L15" s="45"/>
      <c r="M15" s="43"/>
      <c r="N15" s="43"/>
      <c r="O15" s="43"/>
      <c r="P15" s="46"/>
      <c r="Q15" s="45"/>
      <c r="R15" s="47"/>
      <c r="S15" s="48"/>
      <c r="T15" s="48"/>
      <c r="U15" s="49"/>
      <c r="V15" s="45"/>
      <c r="W15" s="43"/>
      <c r="X15" s="43"/>
      <c r="Y15" s="43"/>
      <c r="Z15" s="46"/>
      <c r="AA15" s="45"/>
      <c r="AB15" s="43"/>
      <c r="AC15" s="43"/>
      <c r="AD15" s="43"/>
      <c r="AE15" s="44"/>
      <c r="AF15" s="45"/>
      <c r="AG15" s="43"/>
      <c r="AH15" s="43"/>
      <c r="AI15" s="43"/>
      <c r="AJ15" s="46"/>
      <c r="AK15" s="45"/>
      <c r="AL15" s="43"/>
      <c r="AM15" s="43"/>
      <c r="AN15" s="43"/>
      <c r="AO15" s="44"/>
      <c r="AR15"/>
      <c r="AS15"/>
      <c r="AT15"/>
      <c r="AU15"/>
      <c r="AV15"/>
      <c r="AW15"/>
    </row>
    <row r="16" spans="1:52" ht="15" customHeight="1" x14ac:dyDescent="0.25">
      <c r="A16" s="255" t="s">
        <v>44</v>
      </c>
      <c r="B16" s="51" t="s">
        <v>45</v>
      </c>
      <c r="C16" s="144" t="s">
        <v>46</v>
      </c>
      <c r="D16" s="144"/>
      <c r="E16" s="144">
        <v>2</v>
      </c>
      <c r="F16" s="146">
        <v>2</v>
      </c>
      <c r="G16" s="147" t="s">
        <v>47</v>
      </c>
      <c r="H16" s="145" t="s">
        <v>48</v>
      </c>
      <c r="I16" s="145"/>
      <c r="J16" s="145">
        <v>2</v>
      </c>
      <c r="K16" s="148">
        <v>2</v>
      </c>
      <c r="L16" s="147" t="s">
        <v>49</v>
      </c>
      <c r="M16" s="145" t="s">
        <v>50</v>
      </c>
      <c r="N16" s="145"/>
      <c r="O16" s="145">
        <v>3</v>
      </c>
      <c r="P16" s="149">
        <v>3</v>
      </c>
      <c r="Q16" s="147" t="s">
        <v>51</v>
      </c>
      <c r="R16" s="145" t="s">
        <v>52</v>
      </c>
      <c r="S16" s="145"/>
      <c r="T16" s="145">
        <v>3</v>
      </c>
      <c r="U16" s="148">
        <v>3</v>
      </c>
      <c r="V16" s="150" t="s">
        <v>53</v>
      </c>
      <c r="W16" s="145" t="s">
        <v>293</v>
      </c>
      <c r="X16" s="144"/>
      <c r="Y16" s="145">
        <v>3</v>
      </c>
      <c r="Z16" s="149">
        <v>3</v>
      </c>
      <c r="AA16" s="151" t="s">
        <v>54</v>
      </c>
      <c r="AB16" s="152" t="s">
        <v>55</v>
      </c>
      <c r="AC16" s="152"/>
      <c r="AD16" s="152">
        <v>2</v>
      </c>
      <c r="AE16" s="57">
        <v>3</v>
      </c>
      <c r="AF16" s="55" t="s">
        <v>56</v>
      </c>
      <c r="AG16" s="56" t="s">
        <v>57</v>
      </c>
      <c r="AH16" s="56"/>
      <c r="AI16" s="56">
        <v>2</v>
      </c>
      <c r="AJ16" s="58">
        <v>3</v>
      </c>
      <c r="AK16" s="59"/>
      <c r="AL16" s="59"/>
      <c r="AM16" s="59"/>
      <c r="AN16" s="59"/>
      <c r="AO16" s="60"/>
      <c r="AR16"/>
      <c r="AS16"/>
      <c r="AT16"/>
      <c r="AU16"/>
      <c r="AV16"/>
      <c r="AW16"/>
    </row>
    <row r="17" spans="1:42" ht="15" customHeight="1" x14ac:dyDescent="0.25">
      <c r="A17" s="255"/>
      <c r="B17" s="51" t="s">
        <v>58</v>
      </c>
      <c r="C17" s="145" t="s">
        <v>59</v>
      </c>
      <c r="D17" s="145"/>
      <c r="E17" s="145">
        <v>3</v>
      </c>
      <c r="F17" s="149">
        <v>3</v>
      </c>
      <c r="G17" s="153" t="s">
        <v>60</v>
      </c>
      <c r="H17" s="144" t="s">
        <v>61</v>
      </c>
      <c r="I17" s="144"/>
      <c r="J17" s="144">
        <v>2</v>
      </c>
      <c r="K17" s="154">
        <v>2</v>
      </c>
      <c r="L17" s="155" t="s">
        <v>62</v>
      </c>
      <c r="M17" s="144" t="s">
        <v>63</v>
      </c>
      <c r="N17" s="144"/>
      <c r="O17" s="144">
        <v>2</v>
      </c>
      <c r="P17" s="146">
        <v>2</v>
      </c>
      <c r="Q17" s="155" t="s">
        <v>64</v>
      </c>
      <c r="R17" s="144" t="s">
        <v>65</v>
      </c>
      <c r="S17" s="144"/>
      <c r="T17" s="144">
        <v>2</v>
      </c>
      <c r="U17" s="154">
        <v>2</v>
      </c>
      <c r="V17" s="145" t="s">
        <v>66</v>
      </c>
      <c r="W17" s="145" t="s">
        <v>67</v>
      </c>
      <c r="X17" s="145"/>
      <c r="Y17" s="145">
        <v>2</v>
      </c>
      <c r="Z17" s="149">
        <v>2</v>
      </c>
      <c r="AA17" s="147" t="s">
        <v>68</v>
      </c>
      <c r="AB17" s="145" t="s">
        <v>69</v>
      </c>
      <c r="AC17" s="145"/>
      <c r="AD17" s="145">
        <v>3</v>
      </c>
      <c r="AE17" s="60">
        <v>3</v>
      </c>
      <c r="AF17" s="61"/>
      <c r="AG17" s="59"/>
      <c r="AH17" s="59"/>
      <c r="AI17" s="59"/>
      <c r="AJ17" s="54"/>
      <c r="AK17" s="62"/>
      <c r="AL17" s="19"/>
      <c r="AM17" s="63"/>
      <c r="AN17" s="63"/>
      <c r="AO17" s="64"/>
    </row>
    <row r="18" spans="1:42" ht="15" customHeight="1" x14ac:dyDescent="0.25">
      <c r="A18" s="255"/>
      <c r="B18" s="51" t="s">
        <v>70</v>
      </c>
      <c r="C18" s="145" t="s">
        <v>71</v>
      </c>
      <c r="D18" s="145"/>
      <c r="E18" s="145">
        <v>2</v>
      </c>
      <c r="F18" s="149">
        <v>2</v>
      </c>
      <c r="G18" s="147" t="s">
        <v>72</v>
      </c>
      <c r="H18" s="145" t="s">
        <v>73</v>
      </c>
      <c r="I18" s="145"/>
      <c r="J18" s="145">
        <v>2</v>
      </c>
      <c r="K18" s="148">
        <v>2</v>
      </c>
      <c r="L18" s="156" t="s">
        <v>74</v>
      </c>
      <c r="M18" s="145" t="s">
        <v>75</v>
      </c>
      <c r="N18" s="145"/>
      <c r="O18" s="145">
        <v>3</v>
      </c>
      <c r="P18" s="149">
        <v>3</v>
      </c>
      <c r="Q18" s="156" t="s">
        <v>76</v>
      </c>
      <c r="R18" s="145" t="s">
        <v>77</v>
      </c>
      <c r="S18" s="145"/>
      <c r="T18" s="145">
        <v>2</v>
      </c>
      <c r="U18" s="148">
        <v>2</v>
      </c>
      <c r="V18" s="157" t="s">
        <v>78</v>
      </c>
      <c r="W18" s="145" t="s">
        <v>79</v>
      </c>
      <c r="X18" s="145"/>
      <c r="Y18" s="145">
        <v>2</v>
      </c>
      <c r="Z18" s="149">
        <v>2</v>
      </c>
      <c r="AA18" s="157" t="s">
        <v>80</v>
      </c>
      <c r="AB18" s="145" t="s">
        <v>81</v>
      </c>
      <c r="AC18" s="145"/>
      <c r="AD18" s="145">
        <v>3</v>
      </c>
      <c r="AE18" s="60">
        <v>3</v>
      </c>
      <c r="AF18" s="62"/>
      <c r="AG18" s="19"/>
      <c r="AH18" s="63"/>
      <c r="AI18" s="63"/>
      <c r="AJ18" s="65"/>
      <c r="AK18" s="62"/>
      <c r="AL18" s="19"/>
      <c r="AM18" s="63"/>
      <c r="AN18" s="63"/>
      <c r="AO18" s="64"/>
    </row>
    <row r="19" spans="1:42" ht="15" customHeight="1" x14ac:dyDescent="0.25">
      <c r="A19" s="255"/>
      <c r="B19" s="53" t="s">
        <v>82</v>
      </c>
      <c r="C19" s="144" t="s">
        <v>83</v>
      </c>
      <c r="D19" s="144"/>
      <c r="E19" s="144">
        <v>2</v>
      </c>
      <c r="F19" s="146">
        <v>2</v>
      </c>
      <c r="G19" s="147" t="s">
        <v>84</v>
      </c>
      <c r="H19" s="145" t="s">
        <v>85</v>
      </c>
      <c r="I19" s="145"/>
      <c r="J19" s="145">
        <v>2</v>
      </c>
      <c r="K19" s="148">
        <v>2</v>
      </c>
      <c r="L19" s="156" t="s">
        <v>86</v>
      </c>
      <c r="M19" s="145" t="s">
        <v>87</v>
      </c>
      <c r="N19" s="145"/>
      <c r="O19" s="145">
        <v>2</v>
      </c>
      <c r="P19" s="149">
        <v>2</v>
      </c>
      <c r="Q19" s="152" t="s">
        <v>88</v>
      </c>
      <c r="R19" s="145" t="s">
        <v>89</v>
      </c>
      <c r="S19" s="158"/>
      <c r="T19" s="158">
        <v>2</v>
      </c>
      <c r="U19" s="159">
        <v>2</v>
      </c>
      <c r="V19" s="157" t="s">
        <v>90</v>
      </c>
      <c r="W19" s="145" t="s">
        <v>91</v>
      </c>
      <c r="X19" s="145"/>
      <c r="Y19" s="145">
        <v>2</v>
      </c>
      <c r="Z19" s="149">
        <v>2</v>
      </c>
      <c r="AA19" s="157"/>
      <c r="AB19" s="145"/>
      <c r="AC19" s="145"/>
      <c r="AD19" s="145"/>
      <c r="AE19" s="60"/>
      <c r="AF19" s="10"/>
      <c r="AG19" s="9"/>
      <c r="AH19" s="9"/>
      <c r="AI19" s="9"/>
      <c r="AJ19" s="11"/>
      <c r="AK19" s="62"/>
      <c r="AL19" s="19"/>
      <c r="AM19" s="63"/>
      <c r="AN19" s="63"/>
      <c r="AO19" s="64"/>
    </row>
    <row r="20" spans="1:42" ht="15" customHeight="1" x14ac:dyDescent="0.25">
      <c r="A20" s="255"/>
      <c r="B20" s="66"/>
      <c r="C20" s="160"/>
      <c r="D20" s="161"/>
      <c r="E20" s="161"/>
      <c r="F20" s="162"/>
      <c r="G20" s="163"/>
      <c r="H20" s="160"/>
      <c r="I20" s="161"/>
      <c r="J20" s="161"/>
      <c r="K20" s="164"/>
      <c r="L20" s="147"/>
      <c r="M20" s="165"/>
      <c r="N20" s="165"/>
      <c r="O20" s="165"/>
      <c r="P20" s="166"/>
      <c r="Q20" s="147"/>
      <c r="R20" s="167"/>
      <c r="S20" s="165"/>
      <c r="T20" s="165"/>
      <c r="U20" s="168"/>
      <c r="V20" s="147"/>
      <c r="W20" s="160"/>
      <c r="X20" s="165"/>
      <c r="Y20" s="165"/>
      <c r="Z20" s="166"/>
      <c r="AA20" s="147"/>
      <c r="AB20" s="165"/>
      <c r="AC20" s="165"/>
      <c r="AD20" s="165"/>
      <c r="AE20" s="7"/>
      <c r="AF20" s="10"/>
      <c r="AG20" s="9"/>
      <c r="AH20" s="9"/>
      <c r="AI20" s="9"/>
      <c r="AJ20" s="11"/>
      <c r="AK20" s="10"/>
      <c r="AL20" s="9"/>
      <c r="AM20" s="9"/>
      <c r="AN20" s="9"/>
      <c r="AO20" s="7"/>
    </row>
    <row r="21" spans="1:42" ht="15" customHeight="1" x14ac:dyDescent="0.25">
      <c r="A21" s="255"/>
      <c r="B21" s="66"/>
      <c r="C21" s="160"/>
      <c r="D21" s="161"/>
      <c r="E21" s="161"/>
      <c r="F21" s="162"/>
      <c r="G21" s="169"/>
      <c r="H21" s="165"/>
      <c r="I21" s="165"/>
      <c r="J21" s="165"/>
      <c r="K21" s="168"/>
      <c r="L21" s="147"/>
      <c r="M21" s="165"/>
      <c r="N21" s="165"/>
      <c r="O21" s="165"/>
      <c r="P21" s="166"/>
      <c r="Q21" s="147"/>
      <c r="R21" s="167"/>
      <c r="S21" s="165"/>
      <c r="T21" s="165"/>
      <c r="U21" s="168"/>
      <c r="V21" s="147"/>
      <c r="W21" s="165"/>
      <c r="X21" s="165"/>
      <c r="Y21" s="165"/>
      <c r="Z21" s="166"/>
      <c r="AA21" s="147"/>
      <c r="AB21" s="165"/>
      <c r="AC21" s="165"/>
      <c r="AD21" s="165"/>
      <c r="AE21" s="7"/>
      <c r="AF21" s="10"/>
      <c r="AG21" s="9"/>
      <c r="AH21" s="9"/>
      <c r="AI21" s="9"/>
      <c r="AJ21" s="11"/>
      <c r="AK21" s="10"/>
      <c r="AL21" s="9"/>
      <c r="AM21" s="9"/>
      <c r="AN21" s="9"/>
      <c r="AO21" s="7"/>
    </row>
    <row r="22" spans="1:42" ht="15" customHeight="1" thickBot="1" x14ac:dyDescent="0.3">
      <c r="A22" s="69" t="s">
        <v>39</v>
      </c>
      <c r="B22" s="70">
        <f>SUM(E22,J22,O22,T22,Y22,AD22,AI22,AN22)</f>
        <v>55</v>
      </c>
      <c r="C22" s="170"/>
      <c r="D22" s="170"/>
      <c r="E22" s="170">
        <f>SUM(E16:E21)</f>
        <v>9</v>
      </c>
      <c r="F22" s="171">
        <f>SUM(F16:F21)</f>
        <v>9</v>
      </c>
      <c r="G22" s="172"/>
      <c r="H22" s="170"/>
      <c r="I22" s="170"/>
      <c r="J22" s="170">
        <f>SUM(J16:J21)</f>
        <v>8</v>
      </c>
      <c r="K22" s="173">
        <f>SUM(K16:K21)</f>
        <v>8</v>
      </c>
      <c r="L22" s="172"/>
      <c r="M22" s="170"/>
      <c r="N22" s="170"/>
      <c r="O22" s="170">
        <f>SUM(O16:O21)</f>
        <v>10</v>
      </c>
      <c r="P22" s="171">
        <f>SUM(P16:P21)</f>
        <v>10</v>
      </c>
      <c r="Q22" s="172"/>
      <c r="R22" s="170"/>
      <c r="S22" s="170"/>
      <c r="T22" s="170">
        <f>SUM(T16:T21)</f>
        <v>9</v>
      </c>
      <c r="U22" s="173">
        <f>SUM(U16:U21)</f>
        <v>9</v>
      </c>
      <c r="V22" s="172"/>
      <c r="W22" s="170"/>
      <c r="X22" s="170"/>
      <c r="Y22" s="170">
        <f>SUM(Y16:Y21)</f>
        <v>9</v>
      </c>
      <c r="Z22" s="171">
        <f>SUM(Z16:Z21)</f>
        <v>9</v>
      </c>
      <c r="AA22" s="172"/>
      <c r="AB22" s="170"/>
      <c r="AC22" s="170"/>
      <c r="AD22" s="170">
        <f>SUM(AD16:AD21)</f>
        <v>8</v>
      </c>
      <c r="AE22" s="22">
        <f>SUM(AE16:AE21)</f>
        <v>9</v>
      </c>
      <c r="AF22" s="20"/>
      <c r="AG22" s="21"/>
      <c r="AH22" s="21"/>
      <c r="AI22" s="21">
        <f>SUM(AI16:AI21)</f>
        <v>2</v>
      </c>
      <c r="AJ22" s="23">
        <f>SUM(AJ16:AJ21)</f>
        <v>3</v>
      </c>
      <c r="AK22" s="20"/>
      <c r="AL22" s="21"/>
      <c r="AM22" s="21"/>
      <c r="AN22" s="21">
        <f>SUM(AN16:AN21)</f>
        <v>0</v>
      </c>
      <c r="AO22" s="22">
        <f>SUM(AO16:AO21)</f>
        <v>0</v>
      </c>
    </row>
    <row r="23" spans="1:42" ht="15" customHeight="1" thickTop="1" thickBot="1" x14ac:dyDescent="0.3">
      <c r="A23" s="256" t="s">
        <v>92</v>
      </c>
      <c r="B23" s="52" t="s">
        <v>93</v>
      </c>
      <c r="C23" s="174" t="s">
        <v>94</v>
      </c>
      <c r="D23" s="174"/>
      <c r="E23" s="174">
        <v>3</v>
      </c>
      <c r="F23" s="175">
        <v>3</v>
      </c>
      <c r="G23" s="176"/>
      <c r="H23" s="177" t="s">
        <v>309</v>
      </c>
      <c r="I23" s="174"/>
      <c r="J23" s="174">
        <v>2</v>
      </c>
      <c r="K23" s="178">
        <v>2</v>
      </c>
      <c r="L23" s="179" t="s">
        <v>106</v>
      </c>
      <c r="M23" s="145" t="s">
        <v>107</v>
      </c>
      <c r="N23" s="145"/>
      <c r="O23" s="145">
        <v>3</v>
      </c>
      <c r="P23" s="149">
        <v>3</v>
      </c>
      <c r="Q23" s="176" t="s">
        <v>96</v>
      </c>
      <c r="R23" s="177" t="s">
        <v>312</v>
      </c>
      <c r="S23" s="174"/>
      <c r="T23" s="174">
        <v>3</v>
      </c>
      <c r="U23" s="178">
        <v>3</v>
      </c>
      <c r="V23" s="176" t="s">
        <v>97</v>
      </c>
      <c r="W23" s="177" t="s">
        <v>294</v>
      </c>
      <c r="X23" s="174"/>
      <c r="Y23" s="174">
        <v>2</v>
      </c>
      <c r="Z23" s="175">
        <v>2</v>
      </c>
      <c r="AA23" s="176" t="s">
        <v>98</v>
      </c>
      <c r="AB23" s="177" t="s">
        <v>295</v>
      </c>
      <c r="AC23" s="174"/>
      <c r="AD23" s="174">
        <v>3</v>
      </c>
      <c r="AE23" s="217">
        <v>3</v>
      </c>
      <c r="AF23" s="73" t="s">
        <v>99</v>
      </c>
      <c r="AG23" s="218" t="s">
        <v>321</v>
      </c>
      <c r="AH23" s="39"/>
      <c r="AI23" s="39">
        <v>2</v>
      </c>
      <c r="AJ23" s="219">
        <v>2</v>
      </c>
      <c r="AK23" s="73" t="s">
        <v>100</v>
      </c>
      <c r="AL23" s="218" t="s">
        <v>101</v>
      </c>
      <c r="AM23" s="74"/>
      <c r="AN23" s="74">
        <v>2</v>
      </c>
      <c r="AO23" s="75">
        <v>2</v>
      </c>
    </row>
    <row r="24" spans="1:42" ht="15" customHeight="1" thickTop="1" thickBot="1" x14ac:dyDescent="0.3">
      <c r="A24" s="256"/>
      <c r="B24" s="52" t="s">
        <v>102</v>
      </c>
      <c r="C24" s="145" t="s">
        <v>103</v>
      </c>
      <c r="D24" s="145"/>
      <c r="E24" s="145">
        <v>2</v>
      </c>
      <c r="F24" s="149">
        <v>2</v>
      </c>
      <c r="G24" s="179" t="s">
        <v>104</v>
      </c>
      <c r="H24" s="150" t="s">
        <v>105</v>
      </c>
      <c r="I24" s="145"/>
      <c r="J24" s="145">
        <v>2</v>
      </c>
      <c r="K24" s="148">
        <v>2</v>
      </c>
      <c r="L24" s="179" t="s">
        <v>119</v>
      </c>
      <c r="M24" s="150" t="s">
        <v>120</v>
      </c>
      <c r="N24" s="145"/>
      <c r="O24" s="145">
        <v>2</v>
      </c>
      <c r="P24" s="149">
        <v>2</v>
      </c>
      <c r="Q24" s="179" t="s">
        <v>108</v>
      </c>
      <c r="R24" s="145" t="s">
        <v>298</v>
      </c>
      <c r="S24" s="145"/>
      <c r="T24" s="145">
        <v>3</v>
      </c>
      <c r="U24" s="148">
        <v>3</v>
      </c>
      <c r="V24" s="179" t="s">
        <v>109</v>
      </c>
      <c r="W24" s="145" t="s">
        <v>110</v>
      </c>
      <c r="X24" s="145"/>
      <c r="Y24" s="145">
        <v>2</v>
      </c>
      <c r="Z24" s="149">
        <v>2</v>
      </c>
      <c r="AA24" s="179" t="s">
        <v>111</v>
      </c>
      <c r="AB24" s="150" t="s">
        <v>319</v>
      </c>
      <c r="AC24" s="145"/>
      <c r="AD24" s="145">
        <v>2</v>
      </c>
      <c r="AE24" s="220">
        <v>2</v>
      </c>
      <c r="AF24" s="221" t="s">
        <v>112</v>
      </c>
      <c r="AG24" s="51" t="s">
        <v>113</v>
      </c>
      <c r="AH24" s="51"/>
      <c r="AI24" s="51">
        <v>2</v>
      </c>
      <c r="AJ24" s="222">
        <v>2</v>
      </c>
      <c r="AK24" s="221" t="s">
        <v>114</v>
      </c>
      <c r="AL24" s="51" t="s">
        <v>325</v>
      </c>
      <c r="AM24" s="59"/>
      <c r="AN24" s="59">
        <v>2</v>
      </c>
      <c r="AO24" s="60">
        <v>2</v>
      </c>
    </row>
    <row r="25" spans="1:42" ht="15" customHeight="1" thickTop="1" thickBot="1" x14ac:dyDescent="0.3">
      <c r="A25" s="256"/>
      <c r="B25" s="52" t="s">
        <v>115</v>
      </c>
      <c r="C25" s="145" t="s">
        <v>116</v>
      </c>
      <c r="D25" s="145"/>
      <c r="E25" s="145">
        <v>2</v>
      </c>
      <c r="F25" s="149">
        <v>2</v>
      </c>
      <c r="G25" s="179" t="s">
        <v>117</v>
      </c>
      <c r="H25" s="150" t="s">
        <v>118</v>
      </c>
      <c r="I25" s="145"/>
      <c r="J25" s="145">
        <v>2</v>
      </c>
      <c r="K25" s="148">
        <v>2</v>
      </c>
      <c r="L25" s="179" t="s">
        <v>132</v>
      </c>
      <c r="M25" s="150" t="s">
        <v>133</v>
      </c>
      <c r="N25" s="145"/>
      <c r="O25" s="145">
        <v>2</v>
      </c>
      <c r="P25" s="149">
        <v>2</v>
      </c>
      <c r="Q25" s="179" t="s">
        <v>121</v>
      </c>
      <c r="R25" s="150" t="s">
        <v>122</v>
      </c>
      <c r="S25" s="145"/>
      <c r="T25" s="145">
        <v>2</v>
      </c>
      <c r="U25" s="148">
        <v>2</v>
      </c>
      <c r="V25" s="179" t="s">
        <v>123</v>
      </c>
      <c r="W25" s="150" t="s">
        <v>317</v>
      </c>
      <c r="X25" s="145"/>
      <c r="Y25" s="145">
        <v>2</v>
      </c>
      <c r="Z25" s="149">
        <v>2</v>
      </c>
      <c r="AA25" s="179" t="s">
        <v>124</v>
      </c>
      <c r="AB25" s="150" t="s">
        <v>125</v>
      </c>
      <c r="AC25" s="145"/>
      <c r="AD25" s="145">
        <v>2</v>
      </c>
      <c r="AE25" s="220">
        <v>2</v>
      </c>
      <c r="AF25" s="52" t="s">
        <v>126</v>
      </c>
      <c r="AG25" s="52" t="s">
        <v>127</v>
      </c>
      <c r="AH25" s="51"/>
      <c r="AI25" s="51">
        <v>2</v>
      </c>
      <c r="AJ25" s="222">
        <v>2</v>
      </c>
      <c r="AK25" s="221" t="s">
        <v>128</v>
      </c>
      <c r="AL25" s="51" t="s">
        <v>326</v>
      </c>
      <c r="AM25" s="59"/>
      <c r="AN25" s="59">
        <v>2</v>
      </c>
      <c r="AO25" s="60">
        <v>2</v>
      </c>
    </row>
    <row r="26" spans="1:42" ht="17.25" customHeight="1" thickTop="1" thickBot="1" x14ac:dyDescent="0.3">
      <c r="A26" s="256"/>
      <c r="B26" s="52" t="s">
        <v>129</v>
      </c>
      <c r="C26" s="150" t="s">
        <v>130</v>
      </c>
      <c r="D26" s="145"/>
      <c r="E26" s="145">
        <v>2</v>
      </c>
      <c r="F26" s="149">
        <v>2</v>
      </c>
      <c r="G26" s="150"/>
      <c r="H26" s="145" t="s">
        <v>131</v>
      </c>
      <c r="I26" s="145"/>
      <c r="J26" s="145">
        <v>2</v>
      </c>
      <c r="K26" s="148">
        <v>2</v>
      </c>
      <c r="L26" s="179" t="s">
        <v>144</v>
      </c>
      <c r="M26" s="145" t="s">
        <v>145</v>
      </c>
      <c r="N26" s="145"/>
      <c r="O26" s="145">
        <v>2</v>
      </c>
      <c r="P26" s="149">
        <v>2</v>
      </c>
      <c r="Q26" s="179" t="s">
        <v>134</v>
      </c>
      <c r="R26" s="150" t="s">
        <v>135</v>
      </c>
      <c r="S26" s="145"/>
      <c r="T26" s="145">
        <v>2</v>
      </c>
      <c r="U26" s="148">
        <v>2</v>
      </c>
      <c r="V26" s="179" t="s">
        <v>136</v>
      </c>
      <c r="W26" s="150" t="s">
        <v>137</v>
      </c>
      <c r="X26" s="145"/>
      <c r="Y26" s="145">
        <v>2</v>
      </c>
      <c r="Z26" s="149">
        <v>2</v>
      </c>
      <c r="AA26" s="179" t="s">
        <v>138</v>
      </c>
      <c r="AB26" s="150" t="s">
        <v>139</v>
      </c>
      <c r="AC26" s="145"/>
      <c r="AD26" s="145">
        <v>2</v>
      </c>
      <c r="AE26" s="220">
        <v>2</v>
      </c>
      <c r="AF26" s="52" t="s">
        <v>140</v>
      </c>
      <c r="AG26" s="51" t="s">
        <v>322</v>
      </c>
      <c r="AH26" s="51"/>
      <c r="AI26" s="51">
        <v>2</v>
      </c>
      <c r="AJ26" s="222">
        <v>2</v>
      </c>
      <c r="AK26" s="221" t="s">
        <v>141</v>
      </c>
      <c r="AL26" s="51" t="s">
        <v>142</v>
      </c>
      <c r="AM26" s="59"/>
      <c r="AN26" s="59">
        <v>2</v>
      </c>
      <c r="AO26" s="60">
        <v>2</v>
      </c>
    </row>
    <row r="27" spans="1:42" ht="17.25" customHeight="1" thickTop="1" thickBot="1" x14ac:dyDescent="0.3">
      <c r="A27" s="256"/>
      <c r="B27" s="136"/>
      <c r="C27" s="145" t="s">
        <v>143</v>
      </c>
      <c r="D27" s="145"/>
      <c r="E27" s="145">
        <v>2</v>
      </c>
      <c r="F27" s="149">
        <v>2</v>
      </c>
      <c r="G27" s="150"/>
      <c r="H27" s="150" t="s">
        <v>310</v>
      </c>
      <c r="I27" s="145"/>
      <c r="J27" s="145">
        <v>2</v>
      </c>
      <c r="K27" s="148">
        <v>2</v>
      </c>
      <c r="L27" s="179"/>
      <c r="M27" s="145" t="s">
        <v>155</v>
      </c>
      <c r="N27" s="145"/>
      <c r="O27" s="145">
        <v>3</v>
      </c>
      <c r="P27" s="149">
        <v>3</v>
      </c>
      <c r="Q27" s="179" t="s">
        <v>146</v>
      </c>
      <c r="R27" s="150" t="s">
        <v>147</v>
      </c>
      <c r="S27" s="145"/>
      <c r="T27" s="145">
        <v>2</v>
      </c>
      <c r="U27" s="148">
        <v>2</v>
      </c>
      <c r="V27" s="179" t="s">
        <v>148</v>
      </c>
      <c r="W27" s="145" t="s">
        <v>149</v>
      </c>
      <c r="X27" s="145"/>
      <c r="Y27" s="145">
        <v>2</v>
      </c>
      <c r="Z27" s="149">
        <v>2</v>
      </c>
      <c r="AA27" s="179" t="s">
        <v>150</v>
      </c>
      <c r="AB27" s="150" t="s">
        <v>151</v>
      </c>
      <c r="AC27" s="145"/>
      <c r="AD27" s="145">
        <v>2</v>
      </c>
      <c r="AE27" s="220">
        <v>2</v>
      </c>
      <c r="AF27" s="52" t="s">
        <v>152</v>
      </c>
      <c r="AG27" s="51" t="s">
        <v>323</v>
      </c>
      <c r="AH27" s="51"/>
      <c r="AI27" s="51">
        <v>2</v>
      </c>
      <c r="AJ27" s="222">
        <v>2</v>
      </c>
      <c r="AK27" s="221" t="s">
        <v>153</v>
      </c>
      <c r="AL27" s="52" t="s">
        <v>327</v>
      </c>
      <c r="AM27" s="59"/>
      <c r="AN27" s="59">
        <v>2</v>
      </c>
      <c r="AO27" s="60">
        <v>2</v>
      </c>
    </row>
    <row r="28" spans="1:42" ht="15" customHeight="1" thickTop="1" thickBot="1" x14ac:dyDescent="0.3">
      <c r="A28" s="256"/>
      <c r="B28" s="73" t="s">
        <v>95</v>
      </c>
      <c r="C28" s="177" t="s">
        <v>308</v>
      </c>
      <c r="D28" s="174"/>
      <c r="E28" s="174">
        <v>2</v>
      </c>
      <c r="F28" s="175">
        <v>2</v>
      </c>
      <c r="G28" s="147"/>
      <c r="H28" s="165" t="s">
        <v>154</v>
      </c>
      <c r="I28" s="192"/>
      <c r="J28" s="192">
        <v>2</v>
      </c>
      <c r="K28" s="193">
        <v>2</v>
      </c>
      <c r="L28" s="169"/>
      <c r="M28" s="165" t="s">
        <v>311</v>
      </c>
      <c r="N28" s="192"/>
      <c r="O28" s="192">
        <v>2</v>
      </c>
      <c r="P28" s="194">
        <v>2</v>
      </c>
      <c r="Q28" s="179" t="s">
        <v>156</v>
      </c>
      <c r="R28" s="145" t="s">
        <v>157</v>
      </c>
      <c r="S28" s="145"/>
      <c r="T28" s="145">
        <v>2</v>
      </c>
      <c r="U28" s="148">
        <v>2</v>
      </c>
      <c r="V28" s="169"/>
      <c r="W28" s="165" t="s">
        <v>158</v>
      </c>
      <c r="X28" s="165"/>
      <c r="Y28" s="165">
        <v>1</v>
      </c>
      <c r="Z28" s="166">
        <v>2</v>
      </c>
      <c r="AA28" s="179" t="s">
        <v>159</v>
      </c>
      <c r="AB28" s="145" t="s">
        <v>160</v>
      </c>
      <c r="AC28" s="145"/>
      <c r="AD28" s="145">
        <v>2</v>
      </c>
      <c r="AE28" s="220">
        <v>2</v>
      </c>
      <c r="AF28" s="221" t="s">
        <v>161</v>
      </c>
      <c r="AG28" s="52" t="s">
        <v>162</v>
      </c>
      <c r="AH28" s="51"/>
      <c r="AI28" s="51">
        <v>2</v>
      </c>
      <c r="AJ28" s="222">
        <v>2</v>
      </c>
      <c r="AK28" s="221" t="s">
        <v>163</v>
      </c>
      <c r="AL28" s="51" t="s">
        <v>164</v>
      </c>
      <c r="AM28" s="59"/>
      <c r="AN28" s="59">
        <v>2</v>
      </c>
      <c r="AO28" s="60">
        <v>2</v>
      </c>
    </row>
    <row r="29" spans="1:42" ht="15" customHeight="1" thickTop="1" x14ac:dyDescent="0.25">
      <c r="A29" s="256"/>
      <c r="B29" s="51"/>
      <c r="C29" s="165"/>
      <c r="D29" s="165"/>
      <c r="E29" s="165"/>
      <c r="F29" s="166"/>
      <c r="G29" s="180"/>
      <c r="H29" s="181" t="s">
        <v>165</v>
      </c>
      <c r="I29" s="182"/>
      <c r="J29" s="182">
        <v>2</v>
      </c>
      <c r="K29" s="183">
        <v>3</v>
      </c>
      <c r="L29" s="184"/>
      <c r="M29" s="185" t="s">
        <v>170</v>
      </c>
      <c r="N29" s="186"/>
      <c r="O29" s="186">
        <v>2</v>
      </c>
      <c r="P29" s="187">
        <v>3</v>
      </c>
      <c r="Q29" s="195"/>
      <c r="R29" s="165" t="s">
        <v>313</v>
      </c>
      <c r="S29" s="165"/>
      <c r="T29" s="165">
        <v>2</v>
      </c>
      <c r="U29" s="168">
        <v>2</v>
      </c>
      <c r="V29" s="147"/>
      <c r="W29" s="165" t="s">
        <v>318</v>
      </c>
      <c r="X29" s="192"/>
      <c r="Y29" s="192">
        <v>2</v>
      </c>
      <c r="Z29" s="194">
        <v>2</v>
      </c>
      <c r="AA29" s="150" t="s">
        <v>166</v>
      </c>
      <c r="AB29" s="145" t="s">
        <v>167</v>
      </c>
      <c r="AC29" s="145"/>
      <c r="AD29" s="145">
        <v>2</v>
      </c>
      <c r="AE29" s="220">
        <v>2</v>
      </c>
      <c r="AF29" s="221" t="s">
        <v>168</v>
      </c>
      <c r="AG29" s="51" t="s">
        <v>324</v>
      </c>
      <c r="AH29" s="51"/>
      <c r="AI29" s="51">
        <v>2</v>
      </c>
      <c r="AJ29" s="222">
        <v>2</v>
      </c>
      <c r="AK29" s="221" t="s">
        <v>169</v>
      </c>
      <c r="AL29" s="52" t="s">
        <v>328</v>
      </c>
      <c r="AM29" s="59"/>
      <c r="AN29" s="59">
        <v>2</v>
      </c>
      <c r="AO29" s="60">
        <v>2</v>
      </c>
    </row>
    <row r="30" spans="1:42" ht="15" customHeight="1" x14ac:dyDescent="0.25">
      <c r="A30" s="79"/>
      <c r="B30" s="59"/>
      <c r="C30" s="165"/>
      <c r="D30" s="165"/>
      <c r="E30" s="165"/>
      <c r="F30" s="166"/>
      <c r="G30" s="169"/>
      <c r="H30" s="165"/>
      <c r="I30" s="192"/>
      <c r="J30" s="192"/>
      <c r="K30" s="196"/>
      <c r="L30" s="210"/>
      <c r="M30" s="197"/>
      <c r="N30" s="198"/>
      <c r="O30" s="198"/>
      <c r="P30" s="199"/>
      <c r="Q30" s="200"/>
      <c r="R30" s="201" t="s">
        <v>314</v>
      </c>
      <c r="S30" s="192"/>
      <c r="T30" s="192">
        <v>3</v>
      </c>
      <c r="U30" s="193">
        <v>3</v>
      </c>
      <c r="V30" s="151"/>
      <c r="W30" s="188" t="s">
        <v>171</v>
      </c>
      <c r="X30" s="189"/>
      <c r="Y30" s="189">
        <v>2</v>
      </c>
      <c r="Z30" s="190">
        <v>3</v>
      </c>
      <c r="AA30" s="169"/>
      <c r="AB30" s="165" t="s">
        <v>320</v>
      </c>
      <c r="AC30" s="192"/>
      <c r="AD30" s="192">
        <v>2</v>
      </c>
      <c r="AE30" s="223">
        <v>2</v>
      </c>
      <c r="AF30" s="52" t="s">
        <v>172</v>
      </c>
      <c r="AG30" s="52" t="s">
        <v>173</v>
      </c>
      <c r="AH30" s="51"/>
      <c r="AI30" s="51">
        <v>2</v>
      </c>
      <c r="AJ30" s="224">
        <v>2</v>
      </c>
      <c r="AK30" s="225" t="s">
        <v>174</v>
      </c>
      <c r="AL30" s="226" t="s">
        <v>330</v>
      </c>
      <c r="AM30" s="82"/>
      <c r="AN30" s="82">
        <v>2</v>
      </c>
      <c r="AO30" s="83">
        <v>2</v>
      </c>
    </row>
    <row r="31" spans="1:42" ht="15" customHeight="1" x14ac:dyDescent="0.25">
      <c r="A31" s="79"/>
      <c r="B31" s="59"/>
      <c r="C31" s="165"/>
      <c r="D31" s="165"/>
      <c r="E31" s="165"/>
      <c r="F31" s="166"/>
      <c r="G31" s="169"/>
      <c r="H31" s="165"/>
      <c r="I31" s="192"/>
      <c r="J31" s="192"/>
      <c r="K31" s="193"/>
      <c r="L31" s="211"/>
      <c r="M31" s="202"/>
      <c r="N31" s="203"/>
      <c r="O31" s="203"/>
      <c r="P31" s="204"/>
      <c r="Q31" s="191"/>
      <c r="R31" s="165" t="s">
        <v>315</v>
      </c>
      <c r="S31" s="165"/>
      <c r="T31" s="165">
        <v>2</v>
      </c>
      <c r="U31" s="168">
        <v>2</v>
      </c>
      <c r="V31" s="205"/>
      <c r="W31" s="231" t="s">
        <v>296</v>
      </c>
      <c r="X31" s="212"/>
      <c r="Y31" s="214">
        <v>3</v>
      </c>
      <c r="Z31" s="215">
        <v>3</v>
      </c>
      <c r="AA31" s="169"/>
      <c r="AB31" s="165"/>
      <c r="AC31" s="192"/>
      <c r="AD31" s="192"/>
      <c r="AE31" s="223"/>
      <c r="AF31" s="227"/>
      <c r="AG31" s="67"/>
      <c r="AH31" s="228"/>
      <c r="AI31" s="228"/>
      <c r="AJ31" s="229"/>
      <c r="AK31" s="136" t="s">
        <v>175</v>
      </c>
      <c r="AL31" s="51" t="s">
        <v>329</v>
      </c>
      <c r="AM31" s="59"/>
      <c r="AN31" s="59">
        <v>2</v>
      </c>
      <c r="AO31" s="84">
        <v>2</v>
      </c>
      <c r="AP31" s="85"/>
    </row>
    <row r="32" spans="1:42" ht="15" customHeight="1" x14ac:dyDescent="0.25">
      <c r="A32" s="79"/>
      <c r="B32" s="59"/>
      <c r="C32" s="9"/>
      <c r="D32" s="9"/>
      <c r="E32" s="9"/>
      <c r="F32" s="11"/>
      <c r="G32" s="8"/>
      <c r="H32" s="9"/>
      <c r="I32" s="76"/>
      <c r="J32" s="76"/>
      <c r="K32" s="77"/>
      <c r="L32" s="8"/>
      <c r="M32" s="9"/>
      <c r="N32" s="76"/>
      <c r="O32" s="76"/>
      <c r="P32" s="78"/>
      <c r="Q32" s="86"/>
      <c r="R32" s="80" t="s">
        <v>176</v>
      </c>
      <c r="S32" s="80"/>
      <c r="T32" s="80">
        <v>2</v>
      </c>
      <c r="U32" s="87">
        <v>3</v>
      </c>
      <c r="V32" s="10"/>
      <c r="W32" s="143"/>
      <c r="X32" s="213"/>
      <c r="Y32" s="213"/>
      <c r="Z32" s="216"/>
      <c r="AA32" s="8"/>
      <c r="AB32" s="67"/>
      <c r="AC32" s="228"/>
      <c r="AD32" s="228"/>
      <c r="AE32" s="223"/>
      <c r="AF32" s="227"/>
      <c r="AG32" s="67"/>
      <c r="AH32" s="228"/>
      <c r="AI32" s="228"/>
      <c r="AJ32" s="229"/>
      <c r="AK32" s="230"/>
      <c r="AL32" s="67" t="s">
        <v>177</v>
      </c>
      <c r="AM32" s="9"/>
      <c r="AN32" s="9">
        <v>9</v>
      </c>
      <c r="AO32" s="7">
        <v>9</v>
      </c>
    </row>
    <row r="33" spans="1:41" ht="15" customHeight="1" x14ac:dyDescent="0.25">
      <c r="A33" s="79"/>
      <c r="B33" s="59"/>
      <c r="C33" s="9"/>
      <c r="D33" s="9"/>
      <c r="E33" s="9"/>
      <c r="F33" s="11"/>
      <c r="G33" s="8"/>
      <c r="H33" s="9"/>
      <c r="I33" s="76"/>
      <c r="J33" s="76"/>
      <c r="K33" s="77"/>
      <c r="L33" s="8"/>
      <c r="M33" s="9"/>
      <c r="N33" s="76"/>
      <c r="O33" s="76"/>
      <c r="P33" s="78"/>
      <c r="Q33" s="86"/>
      <c r="R33" s="80" t="s">
        <v>316</v>
      </c>
      <c r="S33" s="80"/>
      <c r="T33" s="80">
        <v>1</v>
      </c>
      <c r="U33" s="87">
        <v>2</v>
      </c>
      <c r="V33" s="10"/>
      <c r="W33" s="9"/>
      <c r="X33" s="9"/>
      <c r="Y33" s="9"/>
      <c r="Z33" s="11"/>
      <c r="AA33" s="62"/>
      <c r="AB33" s="19"/>
      <c r="AC33" s="63"/>
      <c r="AD33" s="63"/>
      <c r="AE33" s="64"/>
      <c r="AF33" s="8"/>
      <c r="AG33" s="9"/>
      <c r="AH33" s="76"/>
      <c r="AI33" s="76"/>
      <c r="AJ33" s="78"/>
      <c r="AK33" s="10"/>
      <c r="AL33" s="9"/>
      <c r="AM33" s="9"/>
      <c r="AN33" s="9"/>
      <c r="AO33" s="7"/>
    </row>
    <row r="34" spans="1:41" ht="15" customHeight="1" x14ac:dyDescent="0.25">
      <c r="A34" s="88" t="s">
        <v>39</v>
      </c>
      <c r="B34" s="17">
        <f>SUM(E34,J34,O34,T34,Y34,AD34,AI34,AN34)</f>
        <v>145</v>
      </c>
      <c r="C34" s="9"/>
      <c r="D34" s="9"/>
      <c r="E34" s="9">
        <f>SUM(E23:E33)</f>
        <v>13</v>
      </c>
      <c r="F34" s="11">
        <f>SUM(F23:F33)</f>
        <v>13</v>
      </c>
      <c r="G34" s="89"/>
      <c r="H34" s="9"/>
      <c r="I34" s="9"/>
      <c r="J34" s="9">
        <f>SUM(J23:J33)</f>
        <v>14</v>
      </c>
      <c r="K34" s="7">
        <f>SUM(K23:K33)</f>
        <v>15</v>
      </c>
      <c r="L34" s="89"/>
      <c r="M34" s="9"/>
      <c r="N34" s="9"/>
      <c r="O34" s="9">
        <f>SUM(O23:O33)</f>
        <v>16</v>
      </c>
      <c r="P34" s="11">
        <f>SUM(P23:P33)</f>
        <v>17</v>
      </c>
      <c r="Q34" s="89"/>
      <c r="R34" s="9"/>
      <c r="S34" s="9"/>
      <c r="T34" s="9">
        <f>SUM(T23:T33)</f>
        <v>24</v>
      </c>
      <c r="U34" s="7">
        <f>SUM(U23:U33)</f>
        <v>26</v>
      </c>
      <c r="V34" s="10"/>
      <c r="W34" s="9"/>
      <c r="X34" s="9"/>
      <c r="Y34" s="9">
        <f>SUM(Y23:Y33)</f>
        <v>18</v>
      </c>
      <c r="Z34" s="11">
        <f>SUM(Z23:Z33)</f>
        <v>20</v>
      </c>
      <c r="AA34" s="89"/>
      <c r="AB34" s="9"/>
      <c r="AC34" s="9"/>
      <c r="AD34" s="9">
        <f>SUM(AD23:AD33)</f>
        <v>17</v>
      </c>
      <c r="AE34" s="7">
        <f>SUM(AE23:AE33)</f>
        <v>17</v>
      </c>
      <c r="AF34" s="89"/>
      <c r="AG34" s="9"/>
      <c r="AH34" s="9"/>
      <c r="AI34" s="9">
        <f>SUM(AI23:AI33)</f>
        <v>16</v>
      </c>
      <c r="AJ34" s="11">
        <f>SUM(AJ23:AJ33)</f>
        <v>16</v>
      </c>
      <c r="AK34" s="89"/>
      <c r="AL34" s="9"/>
      <c r="AM34" s="9"/>
      <c r="AN34" s="9">
        <f>SUM(AN23:AN33)</f>
        <v>27</v>
      </c>
      <c r="AO34" s="7">
        <f>SUM(AO23:AO33)</f>
        <v>27</v>
      </c>
    </row>
    <row r="35" spans="1:41" ht="15" customHeight="1" thickBot="1" x14ac:dyDescent="0.3">
      <c r="A35" s="90" t="s">
        <v>178</v>
      </c>
      <c r="B35" s="91">
        <f>SUM(B14,B13,B22,B34)</f>
        <v>235</v>
      </c>
      <c r="C35" s="21" t="s">
        <v>179</v>
      </c>
      <c r="D35" s="21"/>
      <c r="E35" s="21">
        <v>1</v>
      </c>
      <c r="F35" s="23">
        <v>2</v>
      </c>
      <c r="G35" s="92"/>
      <c r="H35" s="21" t="s">
        <v>180</v>
      </c>
      <c r="I35" s="21"/>
      <c r="J35" s="21">
        <v>1</v>
      </c>
      <c r="K35" s="22">
        <v>2</v>
      </c>
      <c r="L35" s="91"/>
      <c r="M35" s="21" t="s">
        <v>181</v>
      </c>
      <c r="N35" s="21"/>
      <c r="O35" s="21">
        <v>1</v>
      </c>
      <c r="P35" s="23">
        <v>2</v>
      </c>
      <c r="Q35" s="91"/>
      <c r="R35" s="21" t="s">
        <v>182</v>
      </c>
      <c r="S35" s="21"/>
      <c r="T35" s="21">
        <v>1</v>
      </c>
      <c r="U35" s="22">
        <v>2</v>
      </c>
      <c r="V35" s="91"/>
      <c r="W35" s="21"/>
      <c r="X35" s="21"/>
      <c r="Y35" s="21"/>
      <c r="Z35" s="23"/>
      <c r="AA35" s="91"/>
      <c r="AB35" s="21"/>
      <c r="AC35" s="21"/>
      <c r="AD35" s="21"/>
      <c r="AE35" s="22"/>
      <c r="AF35" s="91"/>
      <c r="AG35" s="21"/>
      <c r="AH35" s="21"/>
      <c r="AI35" s="21"/>
      <c r="AJ35" s="23"/>
      <c r="AK35" s="91"/>
      <c r="AL35" s="21"/>
      <c r="AM35" s="21"/>
      <c r="AN35" s="21"/>
      <c r="AO35" s="22"/>
    </row>
    <row r="36" spans="1:41" ht="15" customHeight="1" thickTop="1" x14ac:dyDescent="0.25">
      <c r="A36" s="262" t="s">
        <v>183</v>
      </c>
      <c r="B36" s="262"/>
      <c r="C36" s="262"/>
      <c r="D36" s="262"/>
      <c r="E36" s="93">
        <f>SUM(E13,E14,E22)</f>
        <v>13</v>
      </c>
      <c r="F36" s="94">
        <f>SUM(F13,F14,F22)</f>
        <v>19</v>
      </c>
      <c r="G36" s="257"/>
      <c r="H36" s="257"/>
      <c r="I36" s="257"/>
      <c r="J36" s="93">
        <f>SUM(J13,J14,J22)</f>
        <v>13</v>
      </c>
      <c r="K36" s="95">
        <f>SUM(K13,K14,K22)</f>
        <v>18</v>
      </c>
      <c r="L36" s="258"/>
      <c r="M36" s="258"/>
      <c r="N36" s="258"/>
      <c r="O36" s="93">
        <f>SUM(O13,O14,O22)</f>
        <v>18</v>
      </c>
      <c r="P36" s="94">
        <f>SUM(P13,P14,P22)</f>
        <v>20</v>
      </c>
      <c r="Q36" s="257"/>
      <c r="R36" s="257"/>
      <c r="S36" s="257"/>
      <c r="T36" s="93">
        <f>SUM(T13,T14,T22)</f>
        <v>17</v>
      </c>
      <c r="U36" s="95">
        <f>SUM(U13,U14,U22)</f>
        <v>19</v>
      </c>
      <c r="V36" s="258"/>
      <c r="W36" s="258"/>
      <c r="X36" s="258"/>
      <c r="Y36" s="93">
        <f>SUM(Y13,Y14,Y22)</f>
        <v>15</v>
      </c>
      <c r="Z36" s="94">
        <f>SUM(Z13,Z14,Z22)</f>
        <v>15</v>
      </c>
      <c r="AA36" s="257"/>
      <c r="AB36" s="257"/>
      <c r="AC36" s="257"/>
      <c r="AD36" s="93">
        <f>SUM(AD13,AD14,AD22)</f>
        <v>12</v>
      </c>
      <c r="AE36" s="95">
        <f>SUM(AE13,AE14,AE22)</f>
        <v>13</v>
      </c>
      <c r="AF36" s="258"/>
      <c r="AG36" s="258"/>
      <c r="AH36" s="258"/>
      <c r="AI36" s="93">
        <f>SUM(AI13,AI14,AI22)</f>
        <v>2</v>
      </c>
      <c r="AJ36" s="94">
        <f>SUM(AJ13,AJ14,AJ22)</f>
        <v>3</v>
      </c>
      <c r="AK36" s="257"/>
      <c r="AL36" s="257"/>
      <c r="AM36" s="257"/>
      <c r="AN36" s="93">
        <f>SUM(AN13,AN14,AN22)</f>
        <v>0</v>
      </c>
      <c r="AO36" s="95">
        <f>SUM(AO13,AO14,AO22)</f>
        <v>0</v>
      </c>
    </row>
    <row r="37" spans="1:41" ht="15" customHeight="1" x14ac:dyDescent="0.25">
      <c r="A37" s="259" t="s">
        <v>184</v>
      </c>
      <c r="B37" s="259"/>
      <c r="C37" s="259"/>
      <c r="D37" s="259"/>
      <c r="E37" s="9">
        <f>SUM(E34)</f>
        <v>13</v>
      </c>
      <c r="F37" s="11">
        <f>SUM(F34)</f>
        <v>13</v>
      </c>
      <c r="G37" s="260"/>
      <c r="H37" s="260"/>
      <c r="I37" s="260"/>
      <c r="J37" s="9">
        <f>SUM(J34)</f>
        <v>14</v>
      </c>
      <c r="K37" s="7">
        <f>SUM(K34)</f>
        <v>15</v>
      </c>
      <c r="L37" s="261"/>
      <c r="M37" s="261"/>
      <c r="N37" s="261"/>
      <c r="O37" s="9">
        <f>SUM(O34)</f>
        <v>16</v>
      </c>
      <c r="P37" s="11">
        <f>SUM(P34)</f>
        <v>17</v>
      </c>
      <c r="Q37" s="260"/>
      <c r="R37" s="260"/>
      <c r="S37" s="260"/>
      <c r="T37" s="9">
        <f>SUM(T34)</f>
        <v>24</v>
      </c>
      <c r="U37" s="7">
        <f>SUM(U34)</f>
        <v>26</v>
      </c>
      <c r="V37" s="261"/>
      <c r="W37" s="261"/>
      <c r="X37" s="261"/>
      <c r="Y37" s="9">
        <f>SUM(Y34)</f>
        <v>18</v>
      </c>
      <c r="Z37" s="11">
        <f>SUM(Z34)</f>
        <v>20</v>
      </c>
      <c r="AA37" s="260"/>
      <c r="AB37" s="260"/>
      <c r="AC37" s="260"/>
      <c r="AD37" s="9">
        <f>SUM(AD34)</f>
        <v>17</v>
      </c>
      <c r="AE37" s="7">
        <f>SUM(AE34)</f>
        <v>17</v>
      </c>
      <c r="AF37" s="261"/>
      <c r="AG37" s="261"/>
      <c r="AH37" s="261"/>
      <c r="AI37" s="9">
        <f>SUM(AI34)</f>
        <v>16</v>
      </c>
      <c r="AJ37" s="11">
        <f>SUM(AJ34)</f>
        <v>16</v>
      </c>
      <c r="AK37" s="260"/>
      <c r="AL37" s="260"/>
      <c r="AM37" s="260"/>
      <c r="AN37" s="9">
        <f>SUM(AN34)</f>
        <v>27</v>
      </c>
      <c r="AO37" s="7">
        <f>SUM(AO34)</f>
        <v>27</v>
      </c>
    </row>
    <row r="38" spans="1:41" ht="15" customHeight="1" thickBot="1" x14ac:dyDescent="0.3">
      <c r="A38" s="270" t="s">
        <v>185</v>
      </c>
      <c r="B38" s="270"/>
      <c r="C38" s="270"/>
      <c r="D38" s="270"/>
      <c r="E38" s="21">
        <f>SUM(E36:E37)</f>
        <v>26</v>
      </c>
      <c r="F38" s="23">
        <f>SUM(F36:F37)</f>
        <v>32</v>
      </c>
      <c r="G38" s="263"/>
      <c r="H38" s="263"/>
      <c r="I38" s="263"/>
      <c r="J38" s="21">
        <f>SUM(J36:J37)</f>
        <v>27</v>
      </c>
      <c r="K38" s="22">
        <f>SUM(K36:K37)</f>
        <v>33</v>
      </c>
      <c r="L38" s="264"/>
      <c r="M38" s="264"/>
      <c r="N38" s="264"/>
      <c r="O38" s="21">
        <f>SUM(O36:O37)</f>
        <v>34</v>
      </c>
      <c r="P38" s="23">
        <f>SUM(P36:P37)</f>
        <v>37</v>
      </c>
      <c r="Q38" s="263"/>
      <c r="R38" s="263"/>
      <c r="S38" s="263"/>
      <c r="T38" s="21">
        <f>SUM(T36:T37)</f>
        <v>41</v>
      </c>
      <c r="U38" s="22">
        <f>SUM(U36:U37)</f>
        <v>45</v>
      </c>
      <c r="V38" s="264"/>
      <c r="W38" s="264"/>
      <c r="X38" s="264"/>
      <c r="Y38" s="21">
        <f>SUM(Y36:Y37)</f>
        <v>33</v>
      </c>
      <c r="Z38" s="23">
        <f>SUM(Z36:Z37)</f>
        <v>35</v>
      </c>
      <c r="AA38" s="263"/>
      <c r="AB38" s="263"/>
      <c r="AC38" s="263"/>
      <c r="AD38" s="21">
        <f>SUM(AD36:AD37)</f>
        <v>29</v>
      </c>
      <c r="AE38" s="22">
        <f>SUM(AE36:AE37)</f>
        <v>30</v>
      </c>
      <c r="AF38" s="264"/>
      <c r="AG38" s="264"/>
      <c r="AH38" s="264"/>
      <c r="AI38" s="21">
        <f>SUM(AI36:AI37)</f>
        <v>18</v>
      </c>
      <c r="AJ38" s="23">
        <f>SUM(AJ36:AJ37)</f>
        <v>19</v>
      </c>
      <c r="AK38" s="263"/>
      <c r="AL38" s="263"/>
      <c r="AM38" s="263"/>
      <c r="AN38" s="21">
        <f>SUM(AN36:AN37)</f>
        <v>27</v>
      </c>
      <c r="AO38" s="22">
        <f>SUM(AO36:AO37)</f>
        <v>27</v>
      </c>
    </row>
    <row r="39" spans="1:41" ht="18" thickTop="1" thickBot="1" x14ac:dyDescent="0.3">
      <c r="A39" s="266" t="s">
        <v>186</v>
      </c>
      <c r="B39" s="267" t="s">
        <v>331</v>
      </c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</row>
    <row r="40" spans="1:41" ht="11.25" customHeight="1" thickTop="1" thickBot="1" x14ac:dyDescent="0.3">
      <c r="A40" s="266"/>
      <c r="B40" s="268" t="s">
        <v>187</v>
      </c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</row>
    <row r="41" spans="1:41" ht="12" customHeight="1" thickTop="1" thickBot="1" x14ac:dyDescent="0.3">
      <c r="A41" s="266"/>
      <c r="B41" s="269" t="s">
        <v>188</v>
      </c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</row>
    <row r="42" spans="1:41" ht="12" customHeight="1" thickTop="1" thickBot="1" x14ac:dyDescent="0.3">
      <c r="A42" s="266"/>
      <c r="B42" s="269" t="s">
        <v>189</v>
      </c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</row>
    <row r="43" spans="1:41" ht="12.75" customHeight="1" thickTop="1" x14ac:dyDescent="0.25">
      <c r="A43" s="266"/>
      <c r="B43" s="280" t="s">
        <v>337</v>
      </c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</row>
    <row r="44" spans="1:41" ht="5.25" customHeight="1" x14ac:dyDescent="0.25">
      <c r="A44" s="96"/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</row>
    <row r="47" spans="1:41" x14ac:dyDescent="0.25">
      <c r="B47" s="97"/>
      <c r="H47" s="98"/>
      <c r="I47" s="99"/>
      <c r="J47" s="98"/>
      <c r="P47" s="98"/>
      <c r="Q47" s="98"/>
      <c r="R47" s="98"/>
    </row>
    <row r="48" spans="1:41" x14ac:dyDescent="0.25">
      <c r="J48" s="208"/>
    </row>
    <row r="50" spans="11:11" x14ac:dyDescent="0.25">
      <c r="K50" s="209"/>
    </row>
    <row r="52" spans="11:11" x14ac:dyDescent="0.25">
      <c r="K52" s="208" t="s">
        <v>304</v>
      </c>
    </row>
  </sheetData>
  <mergeCells count="89">
    <mergeCell ref="AA38:AC38"/>
    <mergeCell ref="AF38:AH38"/>
    <mergeCell ref="AK38:AM38"/>
    <mergeCell ref="B44:AO44"/>
    <mergeCell ref="A39:A43"/>
    <mergeCell ref="B39:AO39"/>
    <mergeCell ref="B40:AO40"/>
    <mergeCell ref="B41:AO41"/>
    <mergeCell ref="B42:AO42"/>
    <mergeCell ref="B43:AO43"/>
    <mergeCell ref="A38:D38"/>
    <mergeCell ref="G38:I38"/>
    <mergeCell ref="L38:N38"/>
    <mergeCell ref="Q38:S38"/>
    <mergeCell ref="V38:X38"/>
    <mergeCell ref="AA36:AC36"/>
    <mergeCell ref="AF36:AH36"/>
    <mergeCell ref="AK36:AM36"/>
    <mergeCell ref="A37:D37"/>
    <mergeCell ref="G37:I37"/>
    <mergeCell ref="L37:N37"/>
    <mergeCell ref="Q37:S37"/>
    <mergeCell ref="V37:X37"/>
    <mergeCell ref="AA37:AC37"/>
    <mergeCell ref="AF37:AH37"/>
    <mergeCell ref="A36:D36"/>
    <mergeCell ref="G36:I36"/>
    <mergeCell ref="L36:N36"/>
    <mergeCell ref="Q36:S36"/>
    <mergeCell ref="V36:X36"/>
    <mergeCell ref="AK37:AM37"/>
    <mergeCell ref="AN5:AN6"/>
    <mergeCell ref="AO5:AO6"/>
    <mergeCell ref="A7:A12"/>
    <mergeCell ref="A16:A21"/>
    <mergeCell ref="A23:A29"/>
    <mergeCell ref="AH5:AH6"/>
    <mergeCell ref="AI5:AI6"/>
    <mergeCell ref="AJ5:AJ6"/>
    <mergeCell ref="AK5:AK6"/>
    <mergeCell ref="AL5:AL6"/>
    <mergeCell ref="AM5:AM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  <mergeCell ref="Y5:Y6"/>
    <mergeCell ref="Z5:Z6"/>
    <mergeCell ref="AA5:AA6"/>
    <mergeCell ref="V4:Z4"/>
    <mergeCell ref="AA4:AE4"/>
    <mergeCell ref="U5:U6"/>
    <mergeCell ref="I5:I6"/>
    <mergeCell ref="J5:J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1:AK1"/>
    <mergeCell ref="AL1:AO1"/>
    <mergeCell ref="AF4:AJ4"/>
    <mergeCell ref="AK4:AO4"/>
    <mergeCell ref="A5:A6"/>
    <mergeCell ref="B5:B6"/>
    <mergeCell ref="C5:C6"/>
    <mergeCell ref="D5:D6"/>
    <mergeCell ref="E5:E6"/>
    <mergeCell ref="F5:F6"/>
    <mergeCell ref="G5:G6"/>
    <mergeCell ref="H5:H6"/>
    <mergeCell ref="A4:F4"/>
    <mergeCell ref="G4:K4"/>
    <mergeCell ref="L4:P4"/>
    <mergeCell ref="Q4:U4"/>
    <mergeCell ref="A2:AO2"/>
    <mergeCell ref="A3:K3"/>
    <mergeCell ref="L3:U3"/>
    <mergeCell ref="V3:AE3"/>
    <mergeCell ref="AF3:AO3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6"/>
  <sheetViews>
    <sheetView topLeftCell="A7" zoomScale="85" zoomScaleNormal="85" workbookViewId="0">
      <selection activeCell="B29" sqref="B29:R29"/>
    </sheetView>
  </sheetViews>
  <sheetFormatPr defaultRowHeight="16.5" x14ac:dyDescent="0.25"/>
  <cols>
    <col min="1" max="1" width="3.125" customWidth="1"/>
    <col min="2" max="2" width="4.125" style="119" customWidth="1"/>
    <col min="3" max="3" width="14.5" style="120" customWidth="1"/>
    <col min="4" max="4" width="2.5" style="121" customWidth="1"/>
    <col min="5" max="5" width="3.5" style="121" bestFit="1" customWidth="1"/>
    <col min="6" max="6" width="4.125" style="119" customWidth="1"/>
    <col min="7" max="7" width="14.5" style="120" customWidth="1"/>
    <col min="8" max="9" width="2.5" style="121" customWidth="1"/>
    <col min="10" max="10" width="4.125" style="119" customWidth="1"/>
    <col min="11" max="11" width="14.5" style="120" customWidth="1"/>
    <col min="12" max="13" width="2.5" style="121" customWidth="1"/>
    <col min="14" max="14" width="4.125" style="119" customWidth="1"/>
    <col min="15" max="15" width="14.5" style="120" customWidth="1"/>
    <col min="16" max="17" width="2.5" style="121" customWidth="1"/>
    <col min="18" max="18" width="3.25" customWidth="1"/>
    <col min="19" max="19" width="9" customWidth="1"/>
  </cols>
  <sheetData>
    <row r="1" spans="1:18" ht="19.5" x14ac:dyDescent="0.25">
      <c r="A1" s="271" t="s">
        <v>303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18" ht="24" customHeight="1" x14ac:dyDescent="0.25">
      <c r="A2" s="272" t="s">
        <v>332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18" x14ac:dyDescent="0.25">
      <c r="A3" s="100" t="s">
        <v>190</v>
      </c>
      <c r="B3" s="273" t="s">
        <v>0</v>
      </c>
      <c r="C3" s="273"/>
      <c r="D3" s="273"/>
      <c r="E3" s="273"/>
      <c r="F3" s="273"/>
      <c r="G3" s="273"/>
      <c r="H3" s="273"/>
      <c r="I3" s="273"/>
      <c r="J3" s="273" t="s">
        <v>1</v>
      </c>
      <c r="K3" s="273"/>
      <c r="L3" s="273"/>
      <c r="M3" s="273"/>
      <c r="N3" s="273"/>
      <c r="O3" s="273"/>
      <c r="P3" s="273"/>
      <c r="Q3" s="273"/>
      <c r="R3" s="274" t="s">
        <v>39</v>
      </c>
    </row>
    <row r="4" spans="1:18" x14ac:dyDescent="0.25">
      <c r="A4" s="100" t="s">
        <v>191</v>
      </c>
      <c r="B4" s="273" t="s">
        <v>4</v>
      </c>
      <c r="C4" s="273"/>
      <c r="D4" s="273"/>
      <c r="E4" s="273"/>
      <c r="F4" s="273" t="s">
        <v>5</v>
      </c>
      <c r="G4" s="273"/>
      <c r="H4" s="273"/>
      <c r="I4" s="273"/>
      <c r="J4" s="273" t="s">
        <v>4</v>
      </c>
      <c r="K4" s="273"/>
      <c r="L4" s="273"/>
      <c r="M4" s="273"/>
      <c r="N4" s="273" t="s">
        <v>5</v>
      </c>
      <c r="O4" s="273"/>
      <c r="P4" s="273"/>
      <c r="Q4" s="273"/>
      <c r="R4" s="274"/>
    </row>
    <row r="5" spans="1:18" s="107" customFormat="1" ht="28.5" customHeight="1" x14ac:dyDescent="0.25">
      <c r="A5" s="274" t="s">
        <v>192</v>
      </c>
      <c r="B5" s="102" t="s">
        <v>193</v>
      </c>
      <c r="C5" s="103" t="s">
        <v>7</v>
      </c>
      <c r="D5" s="103" t="s">
        <v>9</v>
      </c>
      <c r="E5" s="103" t="s">
        <v>10</v>
      </c>
      <c r="F5" s="104" t="s">
        <v>193</v>
      </c>
      <c r="G5" s="105" t="s">
        <v>7</v>
      </c>
      <c r="H5" s="105" t="s">
        <v>9</v>
      </c>
      <c r="I5" s="105" t="s">
        <v>10</v>
      </c>
      <c r="J5" s="104" t="s">
        <v>193</v>
      </c>
      <c r="K5" s="105" t="s">
        <v>7</v>
      </c>
      <c r="L5" s="105" t="s">
        <v>9</v>
      </c>
      <c r="M5" s="105" t="s">
        <v>10</v>
      </c>
      <c r="N5" s="104" t="s">
        <v>193</v>
      </c>
      <c r="O5" s="105" t="s">
        <v>7</v>
      </c>
      <c r="P5" s="105" t="s">
        <v>9</v>
      </c>
      <c r="Q5" s="105" t="s">
        <v>10</v>
      </c>
      <c r="R5" s="106" t="s">
        <v>9</v>
      </c>
    </row>
    <row r="6" spans="1:18" s="107" customFormat="1" ht="27.75" customHeight="1" x14ac:dyDescent="0.25">
      <c r="A6" s="274"/>
      <c r="B6" s="102" t="s">
        <v>194</v>
      </c>
      <c r="C6" s="110" t="s">
        <v>195</v>
      </c>
      <c r="D6" s="101">
        <v>3</v>
      </c>
      <c r="E6" s="111">
        <v>3</v>
      </c>
      <c r="F6" s="104" t="s">
        <v>196</v>
      </c>
      <c r="G6" s="108" t="s">
        <v>197</v>
      </c>
      <c r="H6" s="106">
        <v>0</v>
      </c>
      <c r="I6" s="109">
        <v>2</v>
      </c>
      <c r="J6" s="104" t="s">
        <v>198</v>
      </c>
      <c r="K6" s="108" t="s">
        <v>199</v>
      </c>
      <c r="L6" s="109">
        <v>0</v>
      </c>
      <c r="M6" s="109">
        <v>2</v>
      </c>
      <c r="N6" s="104" t="s">
        <v>200</v>
      </c>
      <c r="O6" s="108" t="s">
        <v>201</v>
      </c>
      <c r="P6" s="109">
        <v>0</v>
      </c>
      <c r="Q6" s="109">
        <v>2</v>
      </c>
      <c r="R6" s="275">
        <f>SUM(D10,H10,L10,P10)</f>
        <v>9</v>
      </c>
    </row>
    <row r="7" spans="1:18" s="107" customFormat="1" ht="27.75" customHeight="1" x14ac:dyDescent="0.25">
      <c r="A7" s="274"/>
      <c r="B7" s="102"/>
      <c r="C7" s="110"/>
      <c r="D7" s="101"/>
      <c r="E7" s="111"/>
      <c r="F7" s="112"/>
      <c r="G7" s="108"/>
      <c r="H7" s="106" t="s">
        <v>202</v>
      </c>
      <c r="I7" s="109" t="s">
        <v>202</v>
      </c>
      <c r="J7" s="104" t="s">
        <v>203</v>
      </c>
      <c r="K7" s="108" t="s">
        <v>204</v>
      </c>
      <c r="L7" s="109">
        <v>3</v>
      </c>
      <c r="M7" s="109">
        <v>0</v>
      </c>
      <c r="N7" s="104" t="s">
        <v>205</v>
      </c>
      <c r="O7" s="108" t="s">
        <v>206</v>
      </c>
      <c r="P7" s="109">
        <v>3</v>
      </c>
      <c r="Q7" s="109">
        <v>0</v>
      </c>
      <c r="R7" s="275"/>
    </row>
    <row r="8" spans="1:18" s="107" customFormat="1" ht="27.75" customHeight="1" x14ac:dyDescent="0.25">
      <c r="A8" s="274"/>
      <c r="B8" s="102"/>
      <c r="C8" s="110"/>
      <c r="D8" s="101"/>
      <c r="E8" s="111"/>
      <c r="F8" s="112"/>
      <c r="G8" s="108"/>
      <c r="H8" s="106" t="s">
        <v>202</v>
      </c>
      <c r="I8" s="109" t="s">
        <v>202</v>
      </c>
      <c r="J8" s="104"/>
      <c r="K8" s="108"/>
      <c r="L8" s="109"/>
      <c r="M8" s="109"/>
      <c r="N8" s="104"/>
      <c r="O8" s="106"/>
      <c r="P8" s="109"/>
      <c r="Q8" s="109"/>
      <c r="R8" s="275"/>
    </row>
    <row r="9" spans="1:18" s="107" customFormat="1" ht="27.75" customHeight="1" x14ac:dyDescent="0.25">
      <c r="A9" s="274"/>
      <c r="B9" s="102"/>
      <c r="C9" s="110"/>
      <c r="D9" s="101"/>
      <c r="E9" s="111"/>
      <c r="F9" s="112"/>
      <c r="G9" s="108"/>
      <c r="H9" s="106"/>
      <c r="I9" s="109"/>
      <c r="J9" s="104"/>
      <c r="K9" s="108"/>
      <c r="L9" s="109"/>
      <c r="M9" s="109"/>
      <c r="N9" s="104"/>
      <c r="O9" s="106"/>
      <c r="P9" s="109"/>
      <c r="Q9" s="109"/>
      <c r="R9" s="275"/>
    </row>
    <row r="10" spans="1:18" s="107" customFormat="1" ht="18" customHeight="1" x14ac:dyDescent="0.25">
      <c r="A10" s="102" t="s">
        <v>39</v>
      </c>
      <c r="B10" s="102"/>
      <c r="C10" s="110"/>
      <c r="D10" s="101">
        <f>SUM(D6:D9)</f>
        <v>3</v>
      </c>
      <c r="E10" s="111">
        <f>SUM(E6:E9)</f>
        <v>3</v>
      </c>
      <c r="F10" s="112"/>
      <c r="G10" s="108"/>
      <c r="H10" s="106">
        <f>SUM(H6:H9)</f>
        <v>0</v>
      </c>
      <c r="I10" s="109">
        <f>SUM(I6:I9)</f>
        <v>2</v>
      </c>
      <c r="J10" s="112"/>
      <c r="K10" s="108"/>
      <c r="L10" s="106">
        <f>SUM(L6:L9)</f>
        <v>3</v>
      </c>
      <c r="M10" s="106">
        <f>SUM(M6:M9)</f>
        <v>2</v>
      </c>
      <c r="N10" s="112"/>
      <c r="O10" s="108"/>
      <c r="P10" s="106">
        <f>SUM(P6:P9)</f>
        <v>3</v>
      </c>
      <c r="Q10" s="106">
        <f>SUM(Q6:Q9)</f>
        <v>2</v>
      </c>
      <c r="R10" s="275"/>
    </row>
    <row r="11" spans="1:18" s="107" customFormat="1" ht="27.75" customHeight="1" x14ac:dyDescent="0.25">
      <c r="A11" s="274" t="s">
        <v>207</v>
      </c>
      <c r="B11" s="102" t="s">
        <v>208</v>
      </c>
      <c r="C11" s="110" t="s">
        <v>209</v>
      </c>
      <c r="D11" s="101">
        <v>3</v>
      </c>
      <c r="E11" s="101">
        <v>3</v>
      </c>
      <c r="F11" s="104" t="s">
        <v>210</v>
      </c>
      <c r="G11" s="108" t="s">
        <v>211</v>
      </c>
      <c r="H11" s="106">
        <v>3</v>
      </c>
      <c r="I11" s="106">
        <v>3</v>
      </c>
      <c r="J11" s="104" t="s">
        <v>212</v>
      </c>
      <c r="K11" s="206" t="s">
        <v>297</v>
      </c>
      <c r="L11" s="106">
        <v>3</v>
      </c>
      <c r="M11" s="106">
        <v>3</v>
      </c>
      <c r="N11" s="104" t="s">
        <v>213</v>
      </c>
      <c r="O11" s="108" t="s">
        <v>214</v>
      </c>
      <c r="P11" s="106">
        <v>3</v>
      </c>
      <c r="Q11" s="106">
        <v>3</v>
      </c>
      <c r="R11" s="274" t="s">
        <v>215</v>
      </c>
    </row>
    <row r="12" spans="1:18" s="107" customFormat="1" ht="27.75" customHeight="1" x14ac:dyDescent="0.25">
      <c r="A12" s="274"/>
      <c r="B12" s="102" t="s">
        <v>216</v>
      </c>
      <c r="C12" s="110" t="s">
        <v>217</v>
      </c>
      <c r="D12" s="101">
        <v>3</v>
      </c>
      <c r="E12" s="101">
        <v>3</v>
      </c>
      <c r="F12" s="104" t="s">
        <v>218</v>
      </c>
      <c r="G12" s="108" t="s">
        <v>219</v>
      </c>
      <c r="H12" s="106">
        <v>3</v>
      </c>
      <c r="I12" s="106">
        <v>3</v>
      </c>
      <c r="J12" s="104" t="s">
        <v>220</v>
      </c>
      <c r="K12" s="108" t="s">
        <v>221</v>
      </c>
      <c r="L12" s="106">
        <v>3</v>
      </c>
      <c r="M12" s="106">
        <v>3</v>
      </c>
      <c r="N12" s="104" t="s">
        <v>222</v>
      </c>
      <c r="O12" s="108" t="s">
        <v>223</v>
      </c>
      <c r="P12" s="106">
        <v>3</v>
      </c>
      <c r="Q12" s="106">
        <v>3</v>
      </c>
      <c r="R12" s="274"/>
    </row>
    <row r="13" spans="1:18" s="107" customFormat="1" ht="27.75" customHeight="1" x14ac:dyDescent="0.25">
      <c r="A13" s="274"/>
      <c r="B13" s="102" t="s">
        <v>224</v>
      </c>
      <c r="C13" s="110" t="s">
        <v>225</v>
      </c>
      <c r="D13" s="101">
        <v>3</v>
      </c>
      <c r="E13" s="101">
        <v>3</v>
      </c>
      <c r="F13" s="104" t="s">
        <v>226</v>
      </c>
      <c r="G13" s="108" t="s">
        <v>227</v>
      </c>
      <c r="H13" s="106">
        <v>3</v>
      </c>
      <c r="I13" s="106">
        <v>3</v>
      </c>
      <c r="J13" s="104" t="s">
        <v>228</v>
      </c>
      <c r="K13" s="108" t="s">
        <v>229</v>
      </c>
      <c r="L13" s="106">
        <v>3</v>
      </c>
      <c r="M13" s="106">
        <v>3</v>
      </c>
      <c r="N13" s="104" t="s">
        <v>230</v>
      </c>
      <c r="O13" s="113" t="s">
        <v>231</v>
      </c>
      <c r="P13" s="106">
        <v>3</v>
      </c>
      <c r="Q13" s="106">
        <v>3</v>
      </c>
      <c r="R13" s="274"/>
    </row>
    <row r="14" spans="1:18" s="107" customFormat="1" ht="27.75" customHeight="1" x14ac:dyDescent="0.25">
      <c r="A14" s="274"/>
      <c r="B14" s="102" t="s">
        <v>232</v>
      </c>
      <c r="C14" s="110" t="s">
        <v>233</v>
      </c>
      <c r="D14" s="101">
        <v>3</v>
      </c>
      <c r="E14" s="101">
        <v>3</v>
      </c>
      <c r="F14" s="104" t="s">
        <v>234</v>
      </c>
      <c r="G14" s="113" t="s">
        <v>235</v>
      </c>
      <c r="H14" s="106">
        <v>3</v>
      </c>
      <c r="I14" s="106">
        <v>3</v>
      </c>
      <c r="J14" s="104" t="s">
        <v>236</v>
      </c>
      <c r="K14" s="108" t="s">
        <v>237</v>
      </c>
      <c r="L14" s="106">
        <v>3</v>
      </c>
      <c r="M14" s="106">
        <v>3</v>
      </c>
      <c r="N14" s="104" t="s">
        <v>238</v>
      </c>
      <c r="O14" s="108" t="s">
        <v>239</v>
      </c>
      <c r="P14" s="106">
        <v>3</v>
      </c>
      <c r="Q14" s="106">
        <v>3</v>
      </c>
      <c r="R14" s="274"/>
    </row>
    <row r="15" spans="1:18" s="107" customFormat="1" ht="27.75" customHeight="1" x14ac:dyDescent="0.25">
      <c r="A15" s="274"/>
      <c r="B15" s="102" t="s">
        <v>240</v>
      </c>
      <c r="C15" s="110" t="s">
        <v>241</v>
      </c>
      <c r="D15" s="101">
        <v>3</v>
      </c>
      <c r="E15" s="101">
        <v>3</v>
      </c>
      <c r="F15" s="104" t="s">
        <v>242</v>
      </c>
      <c r="G15" s="108" t="s">
        <v>243</v>
      </c>
      <c r="H15" s="106">
        <v>3</v>
      </c>
      <c r="I15" s="106">
        <v>3</v>
      </c>
      <c r="J15" s="104" t="s">
        <v>244</v>
      </c>
      <c r="K15" s="108" t="s">
        <v>245</v>
      </c>
      <c r="L15" s="106">
        <v>3</v>
      </c>
      <c r="M15" s="106">
        <v>3</v>
      </c>
      <c r="N15" s="104" t="s">
        <v>246</v>
      </c>
      <c r="O15" s="108" t="s">
        <v>247</v>
      </c>
      <c r="P15" s="106">
        <v>3</v>
      </c>
      <c r="Q15" s="106">
        <v>3</v>
      </c>
      <c r="R15" s="274"/>
    </row>
    <row r="16" spans="1:18" s="107" customFormat="1" ht="27.75" customHeight="1" x14ac:dyDescent="0.25">
      <c r="A16" s="274"/>
      <c r="B16" s="102" t="s">
        <v>248</v>
      </c>
      <c r="C16" s="110" t="s">
        <v>249</v>
      </c>
      <c r="D16" s="101">
        <v>3</v>
      </c>
      <c r="E16" s="101">
        <v>3</v>
      </c>
      <c r="F16" s="104" t="s">
        <v>250</v>
      </c>
      <c r="G16" s="108" t="s">
        <v>251</v>
      </c>
      <c r="H16" s="106">
        <v>3</v>
      </c>
      <c r="I16" s="106">
        <v>3</v>
      </c>
      <c r="J16" s="104" t="s">
        <v>252</v>
      </c>
      <c r="K16" s="108" t="s">
        <v>253</v>
      </c>
      <c r="L16" s="106">
        <v>3</v>
      </c>
      <c r="M16" s="106">
        <v>3</v>
      </c>
      <c r="N16" s="104" t="s">
        <v>254</v>
      </c>
      <c r="O16" s="108" t="s">
        <v>255</v>
      </c>
      <c r="P16" s="106">
        <v>3</v>
      </c>
      <c r="Q16" s="106">
        <v>3</v>
      </c>
      <c r="R16" s="274"/>
    </row>
    <row r="17" spans="1:18" s="107" customFormat="1" ht="27.75" customHeight="1" x14ac:dyDescent="0.25">
      <c r="A17" s="274"/>
      <c r="B17" s="102" t="s">
        <v>256</v>
      </c>
      <c r="C17" s="110" t="s">
        <v>257</v>
      </c>
      <c r="D17" s="101">
        <v>3</v>
      </c>
      <c r="E17" s="101">
        <v>3</v>
      </c>
      <c r="F17" s="104" t="s">
        <v>258</v>
      </c>
      <c r="G17" s="108" t="s">
        <v>259</v>
      </c>
      <c r="H17" s="106">
        <v>3</v>
      </c>
      <c r="I17" s="106">
        <v>3</v>
      </c>
      <c r="J17" s="104" t="s">
        <v>260</v>
      </c>
      <c r="K17" s="108" t="s">
        <v>261</v>
      </c>
      <c r="L17" s="106">
        <v>3</v>
      </c>
      <c r="M17" s="106">
        <v>3</v>
      </c>
      <c r="N17" s="104" t="s">
        <v>262</v>
      </c>
      <c r="O17" s="108" t="s">
        <v>263</v>
      </c>
      <c r="P17" s="106">
        <v>3</v>
      </c>
      <c r="Q17" s="106">
        <v>3</v>
      </c>
      <c r="R17" s="274"/>
    </row>
    <row r="18" spans="1:18" s="107" customFormat="1" ht="27.75" customHeight="1" x14ac:dyDescent="0.25">
      <c r="A18" s="274"/>
      <c r="B18" s="102" t="s">
        <v>250</v>
      </c>
      <c r="C18" s="110" t="s">
        <v>299</v>
      </c>
      <c r="D18" s="101">
        <v>3</v>
      </c>
      <c r="E18" s="101">
        <v>3</v>
      </c>
      <c r="F18" s="114"/>
      <c r="G18" s="115"/>
      <c r="H18" s="116"/>
      <c r="I18" s="116"/>
      <c r="J18" s="102"/>
      <c r="K18" s="110" t="s">
        <v>264</v>
      </c>
      <c r="L18" s="101">
        <v>3</v>
      </c>
      <c r="M18" s="101">
        <v>3</v>
      </c>
      <c r="N18" s="102"/>
      <c r="O18" s="232" t="s">
        <v>336</v>
      </c>
      <c r="P18" s="233">
        <v>3</v>
      </c>
      <c r="Q18" s="233">
        <v>3</v>
      </c>
      <c r="R18" s="274"/>
    </row>
    <row r="19" spans="1:18" s="107" customFormat="1" ht="27.75" customHeight="1" x14ac:dyDescent="0.25">
      <c r="A19" s="274"/>
      <c r="B19" s="137"/>
      <c r="C19" s="138"/>
      <c r="D19" s="138"/>
      <c r="E19" s="138"/>
      <c r="F19" s="104"/>
      <c r="G19" s="108"/>
      <c r="H19" s="106"/>
      <c r="I19" s="106"/>
      <c r="J19" s="104"/>
      <c r="K19" s="108"/>
      <c r="L19" s="106"/>
      <c r="M19" s="106"/>
      <c r="N19" s="104"/>
      <c r="O19" s="108"/>
      <c r="P19" s="106"/>
      <c r="Q19" s="106"/>
      <c r="R19" s="274"/>
    </row>
    <row r="20" spans="1:18" s="107" customFormat="1" ht="30.75" customHeight="1" x14ac:dyDescent="0.25">
      <c r="A20" s="274"/>
      <c r="B20" s="137"/>
      <c r="C20" s="234" t="s">
        <v>334</v>
      </c>
      <c r="D20" s="138">
        <v>3</v>
      </c>
      <c r="E20" s="138">
        <v>3</v>
      </c>
      <c r="F20" s="104"/>
      <c r="G20" s="232" t="s">
        <v>335</v>
      </c>
      <c r="H20" s="106">
        <v>3</v>
      </c>
      <c r="I20" s="106">
        <v>3</v>
      </c>
      <c r="J20" s="104"/>
      <c r="K20" s="108"/>
      <c r="L20" s="106"/>
      <c r="M20" s="106"/>
      <c r="N20" s="104"/>
      <c r="O20" s="108"/>
      <c r="P20" s="106"/>
      <c r="Q20" s="106"/>
      <c r="R20" s="274"/>
    </row>
    <row r="21" spans="1:18" s="107" customFormat="1" ht="27.75" customHeight="1" x14ac:dyDescent="0.25">
      <c r="A21" s="274"/>
      <c r="B21" s="137"/>
      <c r="C21" s="138"/>
      <c r="D21" s="138"/>
      <c r="E21" s="138"/>
      <c r="F21" s="104"/>
      <c r="G21" s="108"/>
      <c r="H21" s="106"/>
      <c r="I21" s="106"/>
      <c r="J21" s="104"/>
      <c r="K21" s="108"/>
      <c r="L21" s="106"/>
      <c r="M21" s="106"/>
      <c r="N21" s="104"/>
      <c r="O21" s="108"/>
      <c r="P21" s="106"/>
      <c r="Q21" s="106"/>
      <c r="R21" s="274"/>
    </row>
    <row r="22" spans="1:18" s="107" customFormat="1" ht="27.75" customHeight="1" x14ac:dyDescent="0.25">
      <c r="A22" s="274"/>
      <c r="B22" s="137"/>
      <c r="C22" s="110"/>
      <c r="D22" s="101"/>
      <c r="E22" s="101"/>
      <c r="F22" s="112"/>
      <c r="G22" s="106"/>
      <c r="H22" s="106"/>
      <c r="I22" s="106"/>
      <c r="J22" s="112"/>
      <c r="K22" s="106"/>
      <c r="L22" s="106"/>
      <c r="M22" s="106" t="s">
        <v>202</v>
      </c>
      <c r="N22" s="117"/>
      <c r="O22" s="108"/>
      <c r="P22" s="106"/>
      <c r="Q22" s="106"/>
      <c r="R22" s="274"/>
    </row>
    <row r="23" spans="1:18" s="107" customFormat="1" ht="27.75" customHeight="1" x14ac:dyDescent="0.25">
      <c r="A23" s="274"/>
      <c r="B23" s="102"/>
      <c r="C23" s="110"/>
      <c r="D23" s="101" t="s">
        <v>202</v>
      </c>
      <c r="E23" s="101"/>
      <c r="F23" s="104"/>
      <c r="G23" s="108"/>
      <c r="H23" s="106"/>
      <c r="I23" s="106"/>
      <c r="J23" s="104"/>
      <c r="K23" s="108"/>
      <c r="L23" s="106"/>
      <c r="M23" s="106" t="s">
        <v>202</v>
      </c>
      <c r="N23" s="104"/>
      <c r="O23" s="108"/>
      <c r="P23" s="106"/>
      <c r="Q23" s="106"/>
      <c r="R23" s="274"/>
    </row>
    <row r="24" spans="1:18" s="107" customFormat="1" ht="16.5" customHeight="1" x14ac:dyDescent="0.25">
      <c r="A24" s="104" t="s">
        <v>39</v>
      </c>
      <c r="B24" s="118"/>
      <c r="C24" s="108"/>
      <c r="D24" s="106">
        <f>SUM(D11:D23)</f>
        <v>27</v>
      </c>
      <c r="E24" s="106">
        <f>SUM(E11:E23)</f>
        <v>27</v>
      </c>
      <c r="F24" s="112"/>
      <c r="G24" s="108"/>
      <c r="H24" s="106">
        <f>SUM(H11:H23)</f>
        <v>24</v>
      </c>
      <c r="I24" s="106">
        <f>SUM(I11:I23)</f>
        <v>24</v>
      </c>
      <c r="J24" s="112"/>
      <c r="K24" s="108"/>
      <c r="L24" s="106">
        <f>SUM(L11:L23)</f>
        <v>24</v>
      </c>
      <c r="M24" s="106">
        <f>SUM(M11:M23)</f>
        <v>24</v>
      </c>
      <c r="N24" s="112"/>
      <c r="O24" s="108"/>
      <c r="P24" s="106">
        <f>SUM(P11:P23)</f>
        <v>24</v>
      </c>
      <c r="Q24" s="106">
        <f>SUM(Q11:Q23)</f>
        <v>24</v>
      </c>
      <c r="R24" s="106">
        <f>SUM(D24,H24,L24,P24)</f>
        <v>99</v>
      </c>
    </row>
    <row r="25" spans="1:18" s="107" customFormat="1" ht="16.5" customHeight="1" x14ac:dyDescent="0.25">
      <c r="A25" s="104" t="s">
        <v>185</v>
      </c>
      <c r="B25" s="104"/>
      <c r="C25" s="108"/>
      <c r="D25" s="106">
        <f>SUM(D24,D10)</f>
        <v>30</v>
      </c>
      <c r="E25" s="106">
        <f>SUM(E24,E10)</f>
        <v>30</v>
      </c>
      <c r="F25" s="112"/>
      <c r="G25" s="108"/>
      <c r="H25" s="106">
        <f>SUM(H24,H10)</f>
        <v>24</v>
      </c>
      <c r="I25" s="106">
        <f>SUM(I24,I10)</f>
        <v>26</v>
      </c>
      <c r="J25" s="112"/>
      <c r="K25" s="108"/>
      <c r="L25" s="106">
        <f>SUM(L24,L10)</f>
        <v>27</v>
      </c>
      <c r="M25" s="106">
        <f>SUM(M24,M10)</f>
        <v>26</v>
      </c>
      <c r="N25" s="112"/>
      <c r="O25" s="108"/>
      <c r="P25" s="106">
        <f>SUM(P24,P10)</f>
        <v>27</v>
      </c>
      <c r="Q25" s="106">
        <f>SUM(Q24,Q10)</f>
        <v>26</v>
      </c>
      <c r="R25" s="106">
        <f>SUM(D25,H25,L25,P25)</f>
        <v>108</v>
      </c>
    </row>
    <row r="26" spans="1:18" x14ac:dyDescent="0.25">
      <c r="A26" s="276" t="s">
        <v>265</v>
      </c>
      <c r="B26" s="277" t="s">
        <v>333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</row>
    <row r="27" spans="1:18" ht="16.5" customHeight="1" x14ac:dyDescent="0.25">
      <c r="A27" s="276"/>
      <c r="B27" s="278" t="s">
        <v>266</v>
      </c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</row>
    <row r="28" spans="1:18" ht="16.5" customHeight="1" x14ac:dyDescent="0.25">
      <c r="A28" s="276"/>
      <c r="B28" s="278" t="s">
        <v>306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</row>
    <row r="29" spans="1:18" ht="16.5" customHeight="1" x14ac:dyDescent="0.25">
      <c r="A29" s="276"/>
      <c r="B29" s="281" t="s">
        <v>307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</row>
    <row r="31" spans="1:18" x14ac:dyDescent="0.25">
      <c r="K31" s="120" t="s">
        <v>202</v>
      </c>
    </row>
    <row r="34" spans="3:11" x14ac:dyDescent="0.25">
      <c r="K34" s="120" t="s">
        <v>202</v>
      </c>
    </row>
    <row r="36" spans="3:11" x14ac:dyDescent="0.25">
      <c r="C36" s="122"/>
    </row>
  </sheetData>
  <mergeCells count="18">
    <mergeCell ref="A5:A9"/>
    <mergeCell ref="R6:R10"/>
    <mergeCell ref="A11:A23"/>
    <mergeCell ref="R11:R23"/>
    <mergeCell ref="A26:A29"/>
    <mergeCell ref="B26:R26"/>
    <mergeCell ref="B27:R27"/>
    <mergeCell ref="B28:R28"/>
    <mergeCell ref="B29:R29"/>
    <mergeCell ref="A1:R1"/>
    <mergeCell ref="A2:R2"/>
    <mergeCell ref="B3:I3"/>
    <mergeCell ref="J3:Q3"/>
    <mergeCell ref="R3:R4"/>
    <mergeCell ref="B4:E4"/>
    <mergeCell ref="F4:I4"/>
    <mergeCell ref="J4:M4"/>
    <mergeCell ref="N4:Q4"/>
  </mergeCells>
  <phoneticPr fontId="15" type="noConversion"/>
  <printOptions horizontalCentered="1" verticalCentered="1"/>
  <pageMargins left="0.25" right="0.25" top="0.75" bottom="0.75" header="0.3" footer="0.3"/>
  <pageSetup paperSize="9" scale="9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6"/>
  <sheetViews>
    <sheetView zoomScale="85" zoomScaleNormal="85" workbookViewId="0">
      <selection activeCell="G19" sqref="G19"/>
    </sheetView>
  </sheetViews>
  <sheetFormatPr defaultRowHeight="16.5" x14ac:dyDescent="0.25"/>
  <cols>
    <col min="1" max="1" width="3.125" style="123" customWidth="1"/>
    <col min="2" max="2" width="4.125" style="129" customWidth="1"/>
    <col min="3" max="3" width="14.5" style="118" customWidth="1"/>
    <col min="4" max="4" width="2.5" style="130" customWidth="1"/>
    <col min="5" max="5" width="3.5" style="130" bestFit="1" customWidth="1"/>
    <col min="6" max="6" width="4.125" style="129" customWidth="1"/>
    <col min="7" max="7" width="14.5" style="118" customWidth="1"/>
    <col min="8" max="9" width="2.5" style="130" customWidth="1"/>
    <col min="10" max="10" width="4.125" style="129" customWidth="1"/>
    <col min="11" max="11" width="14.5" style="118" customWidth="1"/>
    <col min="12" max="13" width="2.5" style="130" customWidth="1"/>
    <col min="14" max="14" width="4.125" style="129" customWidth="1"/>
    <col min="15" max="15" width="14.5" style="118" customWidth="1"/>
    <col min="16" max="17" width="2.5" style="130" customWidth="1"/>
    <col min="18" max="18" width="3.25" style="123" customWidth="1"/>
    <col min="19" max="19" width="9" style="123" customWidth="1"/>
    <col min="20" max="16384" width="9" style="123"/>
  </cols>
  <sheetData>
    <row r="1" spans="1:18" ht="19.5" x14ac:dyDescent="0.25">
      <c r="A1" s="271" t="s">
        <v>302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</row>
    <row r="2" spans="1:18" ht="24" customHeight="1" x14ac:dyDescent="0.25">
      <c r="A2" s="279" t="s">
        <v>332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</row>
    <row r="3" spans="1:18" x14ac:dyDescent="0.25">
      <c r="A3" s="100" t="s">
        <v>190</v>
      </c>
      <c r="B3" s="273" t="s">
        <v>0</v>
      </c>
      <c r="C3" s="273"/>
      <c r="D3" s="273"/>
      <c r="E3" s="273"/>
      <c r="F3" s="273"/>
      <c r="G3" s="273"/>
      <c r="H3" s="273"/>
      <c r="I3" s="273"/>
      <c r="J3" s="273" t="s">
        <v>1</v>
      </c>
      <c r="K3" s="273"/>
      <c r="L3" s="273"/>
      <c r="M3" s="273"/>
      <c r="N3" s="273"/>
      <c r="O3" s="273"/>
      <c r="P3" s="273"/>
      <c r="Q3" s="273"/>
      <c r="R3" s="274" t="s">
        <v>39</v>
      </c>
    </row>
    <row r="4" spans="1:18" s="124" customFormat="1" ht="28.5" customHeight="1" x14ac:dyDescent="0.25">
      <c r="A4" s="100" t="s">
        <v>191</v>
      </c>
      <c r="B4" s="273" t="s">
        <v>4</v>
      </c>
      <c r="C4" s="273"/>
      <c r="D4" s="273"/>
      <c r="E4" s="273"/>
      <c r="F4" s="273" t="s">
        <v>5</v>
      </c>
      <c r="G4" s="273"/>
      <c r="H4" s="273"/>
      <c r="I4" s="273"/>
      <c r="J4" s="273" t="s">
        <v>4</v>
      </c>
      <c r="K4" s="273"/>
      <c r="L4" s="273"/>
      <c r="M4" s="273"/>
      <c r="N4" s="273" t="s">
        <v>5</v>
      </c>
      <c r="O4" s="273"/>
      <c r="P4" s="273"/>
      <c r="Q4" s="273"/>
      <c r="R4" s="274"/>
    </row>
    <row r="5" spans="1:18" s="124" customFormat="1" ht="27.75" customHeight="1" x14ac:dyDescent="0.25">
      <c r="A5" s="274" t="s">
        <v>192</v>
      </c>
      <c r="B5" s="102" t="s">
        <v>193</v>
      </c>
      <c r="C5" s="103" t="s">
        <v>7</v>
      </c>
      <c r="D5" s="103" t="s">
        <v>9</v>
      </c>
      <c r="E5" s="103" t="s">
        <v>10</v>
      </c>
      <c r="F5" s="102" t="s">
        <v>193</v>
      </c>
      <c r="G5" s="103" t="s">
        <v>7</v>
      </c>
      <c r="H5" s="103" t="s">
        <v>9</v>
      </c>
      <c r="I5" s="103" t="s">
        <v>10</v>
      </c>
      <c r="J5" s="102" t="s">
        <v>193</v>
      </c>
      <c r="K5" s="103" t="s">
        <v>7</v>
      </c>
      <c r="L5" s="103" t="s">
        <v>9</v>
      </c>
      <c r="M5" s="103" t="s">
        <v>10</v>
      </c>
      <c r="N5" s="102" t="s">
        <v>193</v>
      </c>
      <c r="O5" s="103" t="s">
        <v>7</v>
      </c>
      <c r="P5" s="103" t="s">
        <v>9</v>
      </c>
      <c r="Q5" s="103" t="s">
        <v>10</v>
      </c>
      <c r="R5" s="106" t="s">
        <v>9</v>
      </c>
    </row>
    <row r="6" spans="1:18" s="124" customFormat="1" ht="27.75" customHeight="1" x14ac:dyDescent="0.25">
      <c r="A6" s="274"/>
      <c r="B6" s="102"/>
      <c r="C6" s="110" t="s">
        <v>195</v>
      </c>
      <c r="D6" s="101">
        <v>3</v>
      </c>
      <c r="E6" s="111">
        <v>3</v>
      </c>
      <c r="F6" s="102"/>
      <c r="G6" s="110" t="s">
        <v>268</v>
      </c>
      <c r="H6" s="101">
        <v>3</v>
      </c>
      <c r="I6" s="111">
        <v>3</v>
      </c>
      <c r="J6" s="102"/>
      <c r="K6" s="110" t="s">
        <v>204</v>
      </c>
      <c r="L6" s="111">
        <v>3</v>
      </c>
      <c r="M6" s="111">
        <v>0</v>
      </c>
      <c r="N6" s="102"/>
      <c r="O6" s="110" t="s">
        <v>206</v>
      </c>
      <c r="P6" s="111">
        <v>3</v>
      </c>
      <c r="Q6" s="111">
        <v>0</v>
      </c>
      <c r="R6" s="275">
        <f>SUM(D10,H10,L10,P10)</f>
        <v>12</v>
      </c>
    </row>
    <row r="7" spans="1:18" s="124" customFormat="1" ht="27.75" customHeight="1" x14ac:dyDescent="0.25">
      <c r="A7" s="274"/>
      <c r="B7" s="102"/>
      <c r="C7" s="110"/>
      <c r="D7" s="101"/>
      <c r="E7" s="111"/>
      <c r="F7" s="137"/>
      <c r="G7" s="110"/>
      <c r="H7" s="101" t="s">
        <v>202</v>
      </c>
      <c r="I7" s="111" t="s">
        <v>202</v>
      </c>
      <c r="J7" s="102"/>
      <c r="K7" s="110"/>
      <c r="L7" s="111"/>
      <c r="M7" s="111"/>
      <c r="N7" s="102"/>
      <c r="O7" s="110"/>
      <c r="P7" s="111"/>
      <c r="Q7" s="111"/>
      <c r="R7" s="275"/>
    </row>
    <row r="8" spans="1:18" s="124" customFormat="1" ht="27.75" customHeight="1" x14ac:dyDescent="0.25">
      <c r="A8" s="274"/>
      <c r="B8" s="102"/>
      <c r="C8" s="110"/>
      <c r="D8" s="101"/>
      <c r="E8" s="111"/>
      <c r="F8" s="137"/>
      <c r="G8" s="110"/>
      <c r="H8" s="101" t="s">
        <v>202</v>
      </c>
      <c r="I8" s="111" t="s">
        <v>202</v>
      </c>
      <c r="J8" s="102"/>
      <c r="K8" s="110"/>
      <c r="L8" s="111"/>
      <c r="M8" s="111"/>
      <c r="N8" s="102"/>
      <c r="O8" s="101"/>
      <c r="P8" s="111"/>
      <c r="Q8" s="111"/>
      <c r="R8" s="275"/>
    </row>
    <row r="9" spans="1:18" s="124" customFormat="1" ht="18" customHeight="1" x14ac:dyDescent="0.25">
      <c r="A9" s="274"/>
      <c r="B9" s="102"/>
      <c r="C9" s="110"/>
      <c r="D9" s="101"/>
      <c r="E9" s="111"/>
      <c r="F9" s="137"/>
      <c r="G9" s="110"/>
      <c r="H9" s="101"/>
      <c r="I9" s="111"/>
      <c r="J9" s="102"/>
      <c r="K9" s="110"/>
      <c r="L9" s="111"/>
      <c r="M9" s="111"/>
      <c r="N9" s="102"/>
      <c r="O9" s="101"/>
      <c r="P9" s="111"/>
      <c r="Q9" s="111"/>
      <c r="R9" s="275"/>
    </row>
    <row r="10" spans="1:18" s="124" customFormat="1" ht="27.75" customHeight="1" x14ac:dyDescent="0.25">
      <c r="A10" s="104" t="s">
        <v>39</v>
      </c>
      <c r="B10" s="102"/>
      <c r="C10" s="110"/>
      <c r="D10" s="101">
        <f>SUM(D6:D9)</f>
        <v>3</v>
      </c>
      <c r="E10" s="111">
        <f>SUM(E6:E9)</f>
        <v>3</v>
      </c>
      <c r="F10" s="137"/>
      <c r="G10" s="110"/>
      <c r="H10" s="101">
        <f>SUM(H6:H9)</f>
        <v>3</v>
      </c>
      <c r="I10" s="111">
        <f>SUM(I6:I9)</f>
        <v>3</v>
      </c>
      <c r="J10" s="137"/>
      <c r="K10" s="110"/>
      <c r="L10" s="101">
        <f>SUM(L6:L9)</f>
        <v>3</v>
      </c>
      <c r="M10" s="101">
        <f>SUM(M6:M9)</f>
        <v>0</v>
      </c>
      <c r="N10" s="137"/>
      <c r="O10" s="110"/>
      <c r="P10" s="101">
        <f>SUM(P6:P9)</f>
        <v>3</v>
      </c>
      <c r="Q10" s="101">
        <f>SUM(Q6:Q9)</f>
        <v>0</v>
      </c>
      <c r="R10" s="275"/>
    </row>
    <row r="11" spans="1:18" s="124" customFormat="1" ht="27.75" customHeight="1" x14ac:dyDescent="0.25">
      <c r="A11" s="274" t="s">
        <v>207</v>
      </c>
      <c r="B11" s="139"/>
      <c r="C11" s="139" t="s">
        <v>269</v>
      </c>
      <c r="D11" s="101">
        <v>3</v>
      </c>
      <c r="E11" s="101">
        <v>3</v>
      </c>
      <c r="F11" s="139"/>
      <c r="G11" s="139" t="s">
        <v>270</v>
      </c>
      <c r="H11" s="101">
        <v>3</v>
      </c>
      <c r="I11" s="101">
        <v>3</v>
      </c>
      <c r="J11" s="139"/>
      <c r="K11" s="139" t="s">
        <v>271</v>
      </c>
      <c r="L11" s="101">
        <v>3</v>
      </c>
      <c r="M11" s="101">
        <v>3</v>
      </c>
      <c r="N11" s="140"/>
      <c r="O11" s="139" t="s">
        <v>263</v>
      </c>
      <c r="P11" s="101">
        <v>3</v>
      </c>
      <c r="Q11" s="101">
        <v>3</v>
      </c>
      <c r="R11" s="274" t="s">
        <v>272</v>
      </c>
    </row>
    <row r="12" spans="1:18" s="124" customFormat="1" ht="27.75" customHeight="1" x14ac:dyDescent="0.25">
      <c r="A12" s="274"/>
      <c r="B12" s="139"/>
      <c r="C12" s="139" t="s">
        <v>273</v>
      </c>
      <c r="D12" s="101">
        <v>3</v>
      </c>
      <c r="E12" s="101">
        <v>3</v>
      </c>
      <c r="F12" s="139"/>
      <c r="G12" s="139" t="s">
        <v>274</v>
      </c>
      <c r="H12" s="101">
        <v>3</v>
      </c>
      <c r="I12" s="101">
        <v>3</v>
      </c>
      <c r="J12" s="139"/>
      <c r="K12" s="139" t="s">
        <v>275</v>
      </c>
      <c r="L12" s="101">
        <v>3</v>
      </c>
      <c r="M12" s="101">
        <v>3</v>
      </c>
      <c r="N12" s="139"/>
      <c r="O12" s="139" t="s">
        <v>276</v>
      </c>
      <c r="P12" s="101">
        <v>3</v>
      </c>
      <c r="Q12" s="101">
        <v>3</v>
      </c>
      <c r="R12" s="274"/>
    </row>
    <row r="13" spans="1:18" s="124" customFormat="1" ht="27.75" customHeight="1" x14ac:dyDescent="0.25">
      <c r="A13" s="274"/>
      <c r="B13" s="140"/>
      <c r="C13" s="140" t="s">
        <v>277</v>
      </c>
      <c r="D13" s="141">
        <v>3</v>
      </c>
      <c r="E13" s="141">
        <v>3</v>
      </c>
      <c r="F13" s="140"/>
      <c r="G13" s="140" t="s">
        <v>278</v>
      </c>
      <c r="H13" s="141">
        <v>3</v>
      </c>
      <c r="I13" s="141">
        <v>3</v>
      </c>
      <c r="J13" s="140"/>
      <c r="K13" s="140" t="s">
        <v>279</v>
      </c>
      <c r="L13" s="141">
        <v>3</v>
      </c>
      <c r="M13" s="141">
        <v>3</v>
      </c>
      <c r="N13" s="139"/>
      <c r="O13" s="139" t="s">
        <v>239</v>
      </c>
      <c r="P13" s="101">
        <v>3</v>
      </c>
      <c r="Q13" s="101">
        <v>3</v>
      </c>
      <c r="R13" s="274"/>
    </row>
    <row r="14" spans="1:18" s="124" customFormat="1" ht="27.75" customHeight="1" x14ac:dyDescent="0.25">
      <c r="A14" s="274"/>
      <c r="B14" s="140"/>
      <c r="C14" s="140" t="s">
        <v>280</v>
      </c>
      <c r="D14" s="141">
        <v>3</v>
      </c>
      <c r="E14" s="141">
        <v>3</v>
      </c>
      <c r="F14" s="140"/>
      <c r="G14" s="140" t="s">
        <v>281</v>
      </c>
      <c r="H14" s="141">
        <v>3</v>
      </c>
      <c r="I14" s="141">
        <v>3</v>
      </c>
      <c r="J14" s="140"/>
      <c r="K14" s="139" t="s">
        <v>227</v>
      </c>
      <c r="L14" s="101">
        <v>3</v>
      </c>
      <c r="M14" s="101">
        <v>3</v>
      </c>
      <c r="N14" s="139"/>
      <c r="O14" s="139" t="s">
        <v>282</v>
      </c>
      <c r="P14" s="101">
        <v>3</v>
      </c>
      <c r="Q14" s="101">
        <v>3</v>
      </c>
      <c r="R14" s="274"/>
    </row>
    <row r="15" spans="1:18" s="124" customFormat="1" ht="27.75" customHeight="1" x14ac:dyDescent="0.25">
      <c r="A15" s="274"/>
      <c r="B15" s="139"/>
      <c r="C15" s="139" t="s">
        <v>241</v>
      </c>
      <c r="D15" s="101">
        <v>3</v>
      </c>
      <c r="E15" s="101">
        <v>3</v>
      </c>
      <c r="F15" s="139"/>
      <c r="G15" s="139" t="s">
        <v>283</v>
      </c>
      <c r="H15" s="101">
        <v>3</v>
      </c>
      <c r="I15" s="101">
        <v>3</v>
      </c>
      <c r="J15" s="139"/>
      <c r="K15" s="139" t="s">
        <v>284</v>
      </c>
      <c r="L15" s="101">
        <v>3</v>
      </c>
      <c r="M15" s="101">
        <v>3</v>
      </c>
      <c r="N15" s="139"/>
      <c r="O15" s="139" t="s">
        <v>285</v>
      </c>
      <c r="P15" s="101">
        <v>3</v>
      </c>
      <c r="Q15" s="101">
        <v>3</v>
      </c>
      <c r="R15" s="274"/>
    </row>
    <row r="16" spans="1:18" s="124" customFormat="1" ht="27.75" customHeight="1" x14ac:dyDescent="0.25">
      <c r="A16" s="274"/>
      <c r="B16" s="139"/>
      <c r="C16" s="139" t="s">
        <v>286</v>
      </c>
      <c r="D16" s="101">
        <v>3</v>
      </c>
      <c r="E16" s="101">
        <v>3</v>
      </c>
      <c r="F16" s="139"/>
      <c r="G16" s="139" t="s">
        <v>287</v>
      </c>
      <c r="H16" s="101">
        <v>3</v>
      </c>
      <c r="I16" s="101">
        <v>3</v>
      </c>
      <c r="J16" s="139"/>
      <c r="K16" s="139" t="s">
        <v>288</v>
      </c>
      <c r="L16" s="101">
        <v>3</v>
      </c>
      <c r="M16" s="101">
        <v>3</v>
      </c>
      <c r="N16" s="140"/>
      <c r="O16" s="140"/>
      <c r="P16" s="140"/>
      <c r="Q16" s="140"/>
      <c r="R16" s="274"/>
    </row>
    <row r="17" spans="1:21" s="124" customFormat="1" ht="27.75" customHeight="1" x14ac:dyDescent="0.25">
      <c r="A17" s="274"/>
      <c r="B17" s="139"/>
      <c r="C17" s="139" t="s">
        <v>209</v>
      </c>
      <c r="D17" s="101">
        <v>3</v>
      </c>
      <c r="E17" s="101">
        <v>3</v>
      </c>
      <c r="F17" s="139"/>
      <c r="G17" s="139" t="s">
        <v>289</v>
      </c>
      <c r="H17" s="101">
        <v>3</v>
      </c>
      <c r="I17" s="101">
        <v>3</v>
      </c>
      <c r="J17" s="139"/>
      <c r="K17" s="110" t="s">
        <v>225</v>
      </c>
      <c r="L17" s="139">
        <v>3</v>
      </c>
      <c r="M17" s="139">
        <v>3</v>
      </c>
      <c r="N17" s="140"/>
      <c r="O17" s="140"/>
      <c r="P17" s="140"/>
      <c r="Q17" s="140"/>
      <c r="R17" s="274"/>
    </row>
    <row r="18" spans="1:21" s="124" customFormat="1" ht="27.75" customHeight="1" x14ac:dyDescent="0.25">
      <c r="A18" s="274"/>
      <c r="B18" s="142"/>
      <c r="C18" s="142"/>
      <c r="D18" s="142"/>
      <c r="E18" s="142"/>
      <c r="F18" s="139"/>
      <c r="G18" s="139" t="s">
        <v>257</v>
      </c>
      <c r="H18" s="101">
        <v>3</v>
      </c>
      <c r="I18" s="101">
        <v>3</v>
      </c>
      <c r="J18" s="102"/>
      <c r="K18" s="110" t="s">
        <v>290</v>
      </c>
      <c r="L18" s="101">
        <v>3</v>
      </c>
      <c r="M18" s="101">
        <v>3</v>
      </c>
      <c r="N18" s="140"/>
      <c r="O18" s="140"/>
      <c r="P18" s="140"/>
      <c r="Q18" s="140"/>
      <c r="R18" s="274"/>
    </row>
    <row r="19" spans="1:21" s="124" customFormat="1" ht="36" customHeight="1" x14ac:dyDescent="0.25">
      <c r="A19" s="274"/>
      <c r="B19" s="125"/>
      <c r="C19" s="125"/>
      <c r="D19" s="125"/>
      <c r="E19" s="125"/>
      <c r="F19" s="125"/>
      <c r="G19" s="235" t="s">
        <v>300</v>
      </c>
      <c r="H19" s="125">
        <v>3</v>
      </c>
      <c r="I19" s="125">
        <v>3</v>
      </c>
      <c r="J19" s="125"/>
      <c r="K19" s="125"/>
      <c r="L19" s="125"/>
      <c r="M19" s="125"/>
      <c r="N19" s="125"/>
      <c r="O19" s="125"/>
      <c r="P19" s="125"/>
      <c r="Q19" s="125"/>
      <c r="R19" s="274"/>
    </row>
    <row r="20" spans="1:21" s="124" customFormat="1" ht="16.5" customHeight="1" x14ac:dyDescent="0.25">
      <c r="A20" s="104" t="s">
        <v>39</v>
      </c>
      <c r="B20" s="118"/>
      <c r="C20" s="126"/>
      <c r="D20" s="127">
        <f>SUM(D11:D17)</f>
        <v>21</v>
      </c>
      <c r="E20" s="127">
        <f>SUM(E11:E17)</f>
        <v>21</v>
      </c>
      <c r="F20" s="128"/>
      <c r="G20" s="126"/>
      <c r="H20" s="127">
        <f>SUM(H11:H19)</f>
        <v>27</v>
      </c>
      <c r="I20" s="127">
        <f>SUM(I11:I19)</f>
        <v>27</v>
      </c>
      <c r="J20" s="128"/>
      <c r="K20" s="126"/>
      <c r="L20" s="127">
        <f>SUM(L11:L18)</f>
        <v>24</v>
      </c>
      <c r="M20" s="127">
        <f>SUM(M11:M18)</f>
        <v>24</v>
      </c>
      <c r="N20" s="128"/>
      <c r="O20" s="126"/>
      <c r="P20" s="127">
        <f>SUM(P11:P17)</f>
        <v>15</v>
      </c>
      <c r="Q20" s="127">
        <f>SUM(Q11:Q17)</f>
        <v>15</v>
      </c>
      <c r="R20" s="106">
        <f>SUM(D20,H20,L20,P20)</f>
        <v>87</v>
      </c>
    </row>
    <row r="21" spans="1:21" ht="17.25" thickBot="1" x14ac:dyDescent="0.3">
      <c r="A21" s="104" t="s">
        <v>185</v>
      </c>
      <c r="B21" s="104"/>
      <c r="C21" s="108"/>
      <c r="D21" s="106">
        <f>SUM(D20,D10)</f>
        <v>24</v>
      </c>
      <c r="E21" s="106">
        <f>SUM(E20,E10)</f>
        <v>24</v>
      </c>
      <c r="F21" s="112"/>
      <c r="G21" s="108"/>
      <c r="H21" s="106">
        <f>SUM(H20,H10)</f>
        <v>30</v>
      </c>
      <c r="I21" s="106">
        <f>SUM(I20,I10)</f>
        <v>30</v>
      </c>
      <c r="J21" s="112"/>
      <c r="K21" s="108"/>
      <c r="L21" s="106">
        <f>SUM(L20,L10)</f>
        <v>27</v>
      </c>
      <c r="M21" s="106">
        <f>SUM(M20,M10)</f>
        <v>24</v>
      </c>
      <c r="N21" s="112"/>
      <c r="O21" s="108"/>
      <c r="P21" s="106">
        <f>SUM(P20,P10)</f>
        <v>18</v>
      </c>
      <c r="Q21" s="106">
        <f>SUM(Q20,Q10)</f>
        <v>15</v>
      </c>
      <c r="R21" s="106">
        <f>SUM(D21,H21,L21,P21)</f>
        <v>99</v>
      </c>
    </row>
    <row r="22" spans="1:21" ht="16.5" customHeight="1" thickBot="1" x14ac:dyDescent="0.3">
      <c r="A22" s="276" t="s">
        <v>265</v>
      </c>
      <c r="B22" s="277" t="s">
        <v>333</v>
      </c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T22" s="207"/>
      <c r="U22" s="207"/>
    </row>
    <row r="23" spans="1:21" ht="16.5" customHeight="1" x14ac:dyDescent="0.25">
      <c r="A23" s="276"/>
      <c r="B23" s="278" t="s">
        <v>291</v>
      </c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</row>
    <row r="24" spans="1:21" ht="16.5" customHeight="1" x14ac:dyDescent="0.25">
      <c r="A24" s="276"/>
      <c r="B24" s="278" t="s">
        <v>267</v>
      </c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</row>
    <row r="25" spans="1:21" x14ac:dyDescent="0.25">
      <c r="A25" s="276"/>
      <c r="B25" s="278" t="s">
        <v>202</v>
      </c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</row>
    <row r="26" spans="1:21" x14ac:dyDescent="0.25">
      <c r="A26"/>
      <c r="B26" s="119"/>
      <c r="C26" s="120"/>
      <c r="D26" s="121"/>
      <c r="E26" s="121"/>
      <c r="F26" s="119"/>
      <c r="G26" s="120"/>
      <c r="H26" s="121"/>
      <c r="I26" s="121"/>
      <c r="J26" s="119"/>
      <c r="K26" s="120"/>
      <c r="L26" s="121"/>
      <c r="M26" s="121"/>
      <c r="N26" s="119"/>
      <c r="O26" s="120"/>
      <c r="P26" s="121"/>
      <c r="Q26" s="121"/>
      <c r="R26"/>
    </row>
    <row r="27" spans="1:21" x14ac:dyDescent="0.25">
      <c r="A27"/>
      <c r="B27" s="119"/>
      <c r="C27" s="120"/>
      <c r="D27" s="121"/>
      <c r="E27" s="121"/>
      <c r="F27" s="119"/>
      <c r="G27" s="120"/>
      <c r="H27" s="121"/>
      <c r="I27" s="121"/>
      <c r="J27" s="119"/>
      <c r="K27" s="120"/>
      <c r="L27" s="121"/>
      <c r="M27" s="121"/>
      <c r="N27" s="119"/>
      <c r="O27" s="120"/>
      <c r="P27" s="121"/>
      <c r="Q27" s="121"/>
      <c r="R27"/>
    </row>
    <row r="28" spans="1:21" x14ac:dyDescent="0.25">
      <c r="A28"/>
      <c r="B28" s="119"/>
      <c r="C28" s="120"/>
      <c r="D28" s="121"/>
      <c r="E28" s="121"/>
      <c r="F28" s="119"/>
      <c r="G28" s="208"/>
      <c r="H28" s="121"/>
      <c r="I28" s="121"/>
      <c r="J28" s="119"/>
      <c r="K28" s="120"/>
      <c r="L28" s="121"/>
      <c r="M28" s="121"/>
      <c r="N28" s="119"/>
      <c r="O28" s="120"/>
      <c r="P28" s="121"/>
      <c r="Q28" s="121"/>
      <c r="R28"/>
    </row>
    <row r="29" spans="1:21" x14ac:dyDescent="0.25">
      <c r="A29"/>
      <c r="B29" s="119"/>
      <c r="C29" s="120"/>
      <c r="D29" s="121"/>
      <c r="E29" s="121"/>
      <c r="F29" s="119"/>
      <c r="G29" s="120"/>
      <c r="H29" s="121"/>
      <c r="I29" s="121"/>
      <c r="J29" s="119"/>
      <c r="K29" s="120"/>
      <c r="L29" s="121"/>
      <c r="M29" s="121"/>
      <c r="N29" s="119"/>
      <c r="O29" s="120"/>
      <c r="P29" s="121"/>
      <c r="Q29" s="121"/>
      <c r="R29"/>
    </row>
    <row r="34" spans="7:7" x14ac:dyDescent="0.25">
      <c r="G34" s="209"/>
    </row>
    <row r="36" spans="7:7" x14ac:dyDescent="0.25">
      <c r="G36" s="208"/>
    </row>
  </sheetData>
  <mergeCells count="18">
    <mergeCell ref="A5:A9"/>
    <mergeCell ref="R6:R10"/>
    <mergeCell ref="A11:A19"/>
    <mergeCell ref="R11:R19"/>
    <mergeCell ref="A22:A25"/>
    <mergeCell ref="B22:R22"/>
    <mergeCell ref="B23:R23"/>
    <mergeCell ref="B24:R24"/>
    <mergeCell ref="B25:R25"/>
    <mergeCell ref="A1:R1"/>
    <mergeCell ref="A2:R2"/>
    <mergeCell ref="B3:I3"/>
    <mergeCell ref="J3:Q3"/>
    <mergeCell ref="R3:R4"/>
    <mergeCell ref="B4:E4"/>
    <mergeCell ref="F4:I4"/>
    <mergeCell ref="J4:M4"/>
    <mergeCell ref="N4:Q4"/>
  </mergeCells>
  <phoneticPr fontId="15" type="noConversion"/>
  <pageMargins left="0.23622047244094488" right="0.23622047244094488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四技</vt:lpstr>
      <vt:lpstr>碩士班</vt:lpstr>
      <vt:lpstr>在職碩</vt:lpstr>
      <vt:lpstr>四技!Print_Area</vt:lpstr>
      <vt:lpstr>在職碩!Print_Area</vt:lpstr>
      <vt:lpstr>碩士班!Print_Area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SuperXP</dc:creator>
  <cp:lastModifiedBy>user</cp:lastModifiedBy>
  <cp:lastPrinted>2021-04-20T07:49:09Z</cp:lastPrinted>
  <dcterms:created xsi:type="dcterms:W3CDTF">2006-05-04T06:49:17Z</dcterms:created>
  <dcterms:modified xsi:type="dcterms:W3CDTF">2021-05-27T03:36:00Z</dcterms:modified>
</cp:coreProperties>
</file>